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80" yWindow="200" windowWidth="22940" windowHeight="8400" activeTab="1"/>
  </bookViews>
  <sheets>
    <sheet name="2012-13M" sheetId="1" r:id="rId1"/>
    <sheet name="2012-13F" sheetId="2" r:id="rId2"/>
    <sheet name="Mult" sheetId="3" r:id="rId3"/>
  </sheets>
  <definedNames>
    <definedName name="Multiplier">'Mult'!$A$5:$B$67</definedName>
    <definedName name="PositionMultipliers">'Mult'!$A$4:$B$68</definedName>
  </definedNames>
  <calcPr fullCalcOnLoad="1"/>
</workbook>
</file>

<file path=xl/sharedStrings.xml><?xml version="1.0" encoding="utf-8"?>
<sst xmlns="http://schemas.openxmlformats.org/spreadsheetml/2006/main" count="1388" uniqueCount="520">
  <si>
    <t>Name</t>
  </si>
  <si>
    <t>Club</t>
  </si>
  <si>
    <t>Total</t>
  </si>
  <si>
    <t>Nats</t>
  </si>
  <si>
    <t>Dom</t>
  </si>
  <si>
    <t>Int</t>
  </si>
  <si>
    <t>Camden</t>
  </si>
  <si>
    <t>ENG</t>
  </si>
  <si>
    <t>Truro</t>
  </si>
  <si>
    <t>Shakespeare's Swords</t>
  </si>
  <si>
    <t>Scimitar</t>
  </si>
  <si>
    <t>Bedford</t>
  </si>
  <si>
    <t>CADS</t>
  </si>
  <si>
    <t>Rivington Park</t>
  </si>
  <si>
    <t>SCO</t>
  </si>
  <si>
    <t>Xiphoi</t>
  </si>
  <si>
    <t>NIR</t>
  </si>
  <si>
    <t>Shakespeare's</t>
  </si>
  <si>
    <t>NLSC</t>
  </si>
  <si>
    <t>MX Fencing</t>
  </si>
  <si>
    <t>WAL</t>
  </si>
  <si>
    <t>Edinburgh</t>
  </si>
  <si>
    <t>Salle Ursa</t>
  </si>
  <si>
    <t>Millfield</t>
  </si>
  <si>
    <t>Lazlo</t>
  </si>
  <si>
    <t>Room 101</t>
  </si>
  <si>
    <t>Wallace</t>
  </si>
  <si>
    <t>Shakespeares</t>
  </si>
  <si>
    <t>Salle Rollo</t>
  </si>
  <si>
    <t>Room 1 on 1</t>
  </si>
  <si>
    <t>Espada</t>
  </si>
  <si>
    <t>Room One on One</t>
  </si>
  <si>
    <t>Chillwell Blades</t>
  </si>
  <si>
    <t>Brentwood</t>
  </si>
  <si>
    <t>Ashtom Thameside</t>
  </si>
  <si>
    <t>Salle 101</t>
  </si>
  <si>
    <t>Skipton</t>
  </si>
  <si>
    <t>Tameside Sabre</t>
  </si>
  <si>
    <t>West Fife</t>
  </si>
  <si>
    <t>Canterbury</t>
  </si>
  <si>
    <t>MX</t>
  </si>
  <si>
    <t>Edinburgh FC</t>
  </si>
  <si>
    <t>Cressy</t>
  </si>
  <si>
    <t xml:space="preserve">Kemnal Tech Coll </t>
  </si>
  <si>
    <t>Ddraig Wern</t>
  </si>
  <si>
    <t>Bakewell</t>
  </si>
  <si>
    <t>MX Fencing Club</t>
  </si>
  <si>
    <t>Banbury</t>
  </si>
  <si>
    <t>Bolton</t>
  </si>
  <si>
    <t>Escrime Academy</t>
  </si>
  <si>
    <t>Wallace Fencing</t>
  </si>
  <si>
    <t>Lazlos</t>
  </si>
  <si>
    <t>Taunton</t>
  </si>
  <si>
    <t>Sarnia Sword</t>
  </si>
  <si>
    <t>Hymers College</t>
  </si>
  <si>
    <t>Riding Sabre</t>
  </si>
  <si>
    <t>City</t>
  </si>
  <si>
    <t>Stockport</t>
  </si>
  <si>
    <t>Taunton Blades</t>
  </si>
  <si>
    <t>Eton</t>
  </si>
  <si>
    <t>unattached</t>
  </si>
  <si>
    <t>SLANKARD, Kirk</t>
  </si>
  <si>
    <t>SIMMONS, John</t>
  </si>
  <si>
    <t>VAN HOFFELEN, Camille</t>
  </si>
  <si>
    <t>AMSALEM, Rubin</t>
  </si>
  <si>
    <t>LAWRENCE, Chris</t>
  </si>
  <si>
    <t>BETTLE, Will</t>
  </si>
  <si>
    <t>VEITCH, Robert</t>
  </si>
  <si>
    <t>DEARY, William</t>
  </si>
  <si>
    <t>WEBB, Jonathan</t>
  </si>
  <si>
    <t>YOUNG, Sebastian</t>
  </si>
  <si>
    <t>DOWSE, Niall</t>
  </si>
  <si>
    <t>HORRIX, Jack</t>
  </si>
  <si>
    <t>JENNINGS, Patrick</t>
  </si>
  <si>
    <t>POTTER, James</t>
  </si>
  <si>
    <t>WILLIAMSON, Andrew</t>
  </si>
  <si>
    <t>POTTER, Nathan</t>
  </si>
  <si>
    <t>JONES, Matthew</t>
  </si>
  <si>
    <t>WILLIAMS, Griff</t>
  </si>
  <si>
    <t>ARTESI, Fabio</t>
  </si>
  <si>
    <t>SCOTT, Stuart</t>
  </si>
  <si>
    <t>HENDRA, Tom</t>
  </si>
  <si>
    <t>ARTESI, Gianfranco</t>
  </si>
  <si>
    <t>ALDOUS-GRANBY, James</t>
  </si>
  <si>
    <t>Foyle &amp; Londonderry</t>
  </si>
  <si>
    <t>COOPER, Samuel</t>
  </si>
  <si>
    <t>BURTON, George Edward</t>
  </si>
  <si>
    <t>HOSKING, William John</t>
  </si>
  <si>
    <t>WILLIAMS, Nick</t>
  </si>
  <si>
    <t>BOWLEY, Stan</t>
  </si>
  <si>
    <t>MOORE, William</t>
  </si>
  <si>
    <t>FIRTH, James</t>
  </si>
  <si>
    <t>CRUIKSHANK, Adam</t>
  </si>
  <si>
    <t>VAN NIEUWERBURGH, Christian</t>
  </si>
  <si>
    <t>PEARSON, Alex</t>
  </si>
  <si>
    <t>LINDLEY, Thomas</t>
  </si>
  <si>
    <t>0+1+0</t>
  </si>
  <si>
    <t>GELLETT, Charlie</t>
  </si>
  <si>
    <t>HALLIWELL, William</t>
  </si>
  <si>
    <t>DACEY, Simon</t>
  </si>
  <si>
    <t>AU, Jordon</t>
  </si>
  <si>
    <t>SPICER, Jonathan</t>
  </si>
  <si>
    <t>MOORE, Christopher</t>
  </si>
  <si>
    <t>ALLEN, Joshua</t>
  </si>
  <si>
    <t>BLAYLOCK, Christopher</t>
  </si>
  <si>
    <t>HUNTER, Matthew</t>
  </si>
  <si>
    <t>BRITTON, Gregory</t>
  </si>
  <si>
    <t>MAXWELL, Josh</t>
  </si>
  <si>
    <t>AUBERT, Miles</t>
  </si>
  <si>
    <t>0+0+0</t>
  </si>
  <si>
    <t>BOTLEY, Pelham</t>
  </si>
  <si>
    <t>BOYCOTT-OWEN, Mason</t>
  </si>
  <si>
    <t>BROWN, Alex</t>
  </si>
  <si>
    <t>BUSHELL, Harry</t>
  </si>
  <si>
    <t>BYRNE, Kieran</t>
  </si>
  <si>
    <t>CONNOLLY, David</t>
  </si>
  <si>
    <t>COTTAM, James</t>
  </si>
  <si>
    <t>CRAIG, Douglas</t>
  </si>
  <si>
    <t>DAULMAN, Harry</t>
  </si>
  <si>
    <t>DE LANDRO, Mario</t>
  </si>
  <si>
    <t>DUGGAN, Matthew</t>
  </si>
  <si>
    <t>DUNTON, Andrew</t>
  </si>
  <si>
    <t>HAGGETT, Jordan</t>
  </si>
  <si>
    <t>HARRIS, Rafe</t>
  </si>
  <si>
    <t>HOUGH, Rory</t>
  </si>
  <si>
    <t>HOWES, Nicholas</t>
  </si>
  <si>
    <t>HUMFRESS, Alex</t>
  </si>
  <si>
    <t>JAMES, William</t>
  </si>
  <si>
    <t xml:space="preserve">KAR, Hamza </t>
  </si>
  <si>
    <t>KEOGAN, Jack</t>
  </si>
  <si>
    <t>KIM, Edward</t>
  </si>
  <si>
    <t>KWAN, Wai Yu</t>
  </si>
  <si>
    <t>LONDON, James</t>
  </si>
  <si>
    <t>LOVEDAY, Emile</t>
  </si>
  <si>
    <t>MAGEE, Richard</t>
  </si>
  <si>
    <t>MCCOURT, Michael</t>
  </si>
  <si>
    <t>MCLEOD, Michael</t>
  </si>
  <si>
    <t>MILLER, Harry</t>
  </si>
  <si>
    <t>MILNER, Luke</t>
  </si>
  <si>
    <t>MORRIS, Sam</t>
  </si>
  <si>
    <t>MOUNTFORD, Jo</t>
  </si>
  <si>
    <t>PEARSON, Chris</t>
  </si>
  <si>
    <t>POTTER, James (CADS)</t>
  </si>
  <si>
    <t>RADLEY, Edmund</t>
  </si>
  <si>
    <t>RAMSAY, Waldo</t>
  </si>
  <si>
    <t>REDBURN, Sam</t>
  </si>
  <si>
    <t>REID, Adam</t>
  </si>
  <si>
    <t>REID, Laurence</t>
  </si>
  <si>
    <t>ROBERTS, Rupert</t>
  </si>
  <si>
    <t>SEDDON, Daniel</t>
  </si>
  <si>
    <t>SIMMONS, Peter</t>
  </si>
  <si>
    <t>SLATTER-TOUBAS, Marix</t>
  </si>
  <si>
    <t>SLINGSBY-SMITH, Zachary</t>
  </si>
  <si>
    <t>SPOOR, Josh</t>
  </si>
  <si>
    <t>TAI, Ho-Fung</t>
  </si>
  <si>
    <t>VANOFFLEN, Carl</t>
  </si>
  <si>
    <t>WALKER, Henry</t>
  </si>
  <si>
    <t>WALLACE, Greg</t>
  </si>
  <si>
    <t>WALLIS, Jack</t>
  </si>
  <si>
    <t>WEBB, William</t>
  </si>
  <si>
    <t>WHITTLE, Magnus</t>
  </si>
  <si>
    <t>WILLIAMS, Barnabas</t>
  </si>
  <si>
    <t>WOODS, Henry</t>
  </si>
  <si>
    <t>Nt+Dm+In</t>
  </si>
  <si>
    <t>dom</t>
  </si>
  <si>
    <t>int</t>
  </si>
  <si>
    <t>position</t>
  </si>
  <si>
    <t>Position Multipliers</t>
  </si>
  <si>
    <t>Cutoff</t>
  </si>
  <si>
    <t>SOSNOWSKA, Izabela</t>
  </si>
  <si>
    <t>RIDGEON, Verity</t>
  </si>
  <si>
    <t>CARSON, Victoria</t>
  </si>
  <si>
    <t>RUAUX, Emily</t>
  </si>
  <si>
    <t>DAYKIN, Kate</t>
  </si>
  <si>
    <t>DIXON, Harriet</t>
  </si>
  <si>
    <t>RUSHTON, Francesca</t>
  </si>
  <si>
    <t>CHC</t>
  </si>
  <si>
    <t>NOREJKO, Teresa</t>
  </si>
  <si>
    <t>LILLYCROP, Megan</t>
  </si>
  <si>
    <t>Bridgend</t>
  </si>
  <si>
    <t>MAIDWELL-SMITH, Alice</t>
  </si>
  <si>
    <t>BEDDOE, Megan</t>
  </si>
  <si>
    <t>ALLEN, Sophie</t>
  </si>
  <si>
    <t>YATES, Georgia</t>
  </si>
  <si>
    <t>HARRIS, Philippa</t>
  </si>
  <si>
    <t>Sheffield Sword</t>
  </si>
  <si>
    <t>LEWIS, Jessica</t>
  </si>
  <si>
    <t>North London</t>
  </si>
  <si>
    <t>HALL, Eleanor</t>
  </si>
  <si>
    <t>LTFC</t>
  </si>
  <si>
    <t>NELSON, Hannah</t>
  </si>
  <si>
    <t>GLADDISH, Laura</t>
  </si>
  <si>
    <t>CHART, Maria</t>
  </si>
  <si>
    <t>BILLINGTON, Lizzie</t>
  </si>
  <si>
    <t>HAMPSON, Sarah-Jane</t>
  </si>
  <si>
    <t>HORRIX, Emma</t>
  </si>
  <si>
    <t>KERR, Leanne</t>
  </si>
  <si>
    <t>BADGER, Laura</t>
  </si>
  <si>
    <t>Stourbridge</t>
  </si>
  <si>
    <t>BURTON, Emma</t>
  </si>
  <si>
    <t>CAMPBELL, Hannah</t>
  </si>
  <si>
    <t>CLEAVER, Polly</t>
  </si>
  <si>
    <t>Stratford</t>
  </si>
  <si>
    <t>Tameside</t>
  </si>
  <si>
    <t>CONNOR, Harriet</t>
  </si>
  <si>
    <t>Stormount</t>
  </si>
  <si>
    <t>CORBY, Jessica</t>
  </si>
  <si>
    <t>CRASTES, Emma</t>
  </si>
  <si>
    <t>Bath Sword</t>
  </si>
  <si>
    <t>EVANS, Jasmine</t>
  </si>
  <si>
    <t>Tauton Deane</t>
  </si>
  <si>
    <t>FENTON, Niamh</t>
  </si>
  <si>
    <t>FRAZER, Naomi</t>
  </si>
  <si>
    <t>HELLEWELL, Sarah</t>
  </si>
  <si>
    <t>Strathallan</t>
  </si>
  <si>
    <t>HOUSEMAN, Gaby</t>
  </si>
  <si>
    <t>HOWELLS, Abigail</t>
  </si>
  <si>
    <t>HUGHES, Frances</t>
  </si>
  <si>
    <t>HUTTON, Daisy</t>
  </si>
  <si>
    <t>JONES, Libby</t>
  </si>
  <si>
    <t>MOFFAT, Alice</t>
  </si>
  <si>
    <t>MURRAY, Jessica</t>
  </si>
  <si>
    <t>ROWLAND, Helen</t>
  </si>
  <si>
    <t>ROY, Chloe</t>
  </si>
  <si>
    <t>SHATALINA, Katerina</t>
  </si>
  <si>
    <t>SMITH, Millie</t>
  </si>
  <si>
    <t xml:space="preserve">SPENCE, Niamh </t>
  </si>
  <si>
    <t>STRATFORD, Jessica</t>
  </si>
  <si>
    <t>Manchester FC</t>
  </si>
  <si>
    <t>TALLON, Harriot</t>
  </si>
  <si>
    <t>WHITE, Lucy</t>
  </si>
  <si>
    <t>WYATT, Layla</t>
  </si>
  <si>
    <t>Salle Hunt Roeder</t>
  </si>
  <si>
    <t>BOTELER, Harry</t>
  </si>
  <si>
    <t>ITZKOWITZ, Aliya</t>
  </si>
  <si>
    <t>AIYENURO, Soji</t>
  </si>
  <si>
    <t>Hamlet Open Sabre</t>
  </si>
  <si>
    <t>Bedford Junior</t>
  </si>
  <si>
    <t>NIF</t>
  </si>
  <si>
    <t>CompType</t>
  </si>
  <si>
    <t>Entries</t>
  </si>
  <si>
    <t>Rank</t>
  </si>
  <si>
    <t>Year</t>
  </si>
  <si>
    <t>16th</t>
  </si>
  <si>
    <t>5th</t>
  </si>
  <si>
    <t>1st</t>
  </si>
  <si>
    <t>20th</t>
  </si>
  <si>
    <t>44th</t>
  </si>
  <si>
    <t>15th</t>
  </si>
  <si>
    <t>9th</t>
  </si>
  <si>
    <t>77th</t>
  </si>
  <si>
    <t>2nd</t>
  </si>
  <si>
    <t>23rd</t>
  </si>
  <si>
    <t>17th</t>
  </si>
  <si>
    <t>11th</t>
  </si>
  <si>
    <t>45th</t>
  </si>
  <si>
    <t>37th</t>
  </si>
  <si>
    <t>8th</t>
  </si>
  <si>
    <t>22nd</t>
  </si>
  <si>
    <t>13th</t>
  </si>
  <si>
    <t>58th</t>
  </si>
  <si>
    <t>10th</t>
  </si>
  <si>
    <t>14th</t>
  </si>
  <si>
    <t>70th</t>
  </si>
  <si>
    <t>30th</t>
  </si>
  <si>
    <t>39th</t>
  </si>
  <si>
    <t>52nd</t>
  </si>
  <si>
    <t>18th</t>
  </si>
  <si>
    <t>12th</t>
  </si>
  <si>
    <t>34th</t>
  </si>
  <si>
    <t>26th</t>
  </si>
  <si>
    <t>28th</t>
  </si>
  <si>
    <t>36th</t>
  </si>
  <si>
    <t>27th</t>
  </si>
  <si>
    <t>50th</t>
  </si>
  <si>
    <t>48th</t>
  </si>
  <si>
    <t>41st</t>
  </si>
  <si>
    <t>32nd</t>
  </si>
  <si>
    <t>51st</t>
  </si>
  <si>
    <t>47th</t>
  </si>
  <si>
    <t>56th</t>
  </si>
  <si>
    <t>53rd</t>
  </si>
  <si>
    <t>54th</t>
  </si>
  <si>
    <t>64th</t>
  </si>
  <si>
    <t>HC</t>
  </si>
  <si>
    <t>31st</t>
  </si>
  <si>
    <t>84th</t>
  </si>
  <si>
    <t>86th</t>
  </si>
  <si>
    <t>94th</t>
  </si>
  <si>
    <t>76th</t>
  </si>
  <si>
    <t>98th</t>
  </si>
  <si>
    <t>60th</t>
  </si>
  <si>
    <t>40th</t>
  </si>
  <si>
    <t>25th</t>
  </si>
  <si>
    <t>71st</t>
  </si>
  <si>
    <t>61st</t>
  </si>
  <si>
    <t>79th</t>
  </si>
  <si>
    <t>68th</t>
  </si>
  <si>
    <t>63rd</t>
  </si>
  <si>
    <t>105th</t>
  </si>
  <si>
    <t>92nd</t>
  </si>
  <si>
    <t>87th</t>
  </si>
  <si>
    <t>88th</t>
  </si>
  <si>
    <t>95th</t>
  </si>
  <si>
    <t>96th</t>
  </si>
  <si>
    <t>Selection Date - Sosnowiec</t>
  </si>
  <si>
    <t>nat</t>
  </si>
  <si>
    <t>97th</t>
  </si>
  <si>
    <t>111st</t>
  </si>
  <si>
    <t>74th</t>
  </si>
  <si>
    <t>91st</t>
  </si>
  <si>
    <t>104th</t>
  </si>
  <si>
    <t>69th</t>
  </si>
  <si>
    <t>99th</t>
  </si>
  <si>
    <t>72nd</t>
  </si>
  <si>
    <t>Gateshead</t>
  </si>
  <si>
    <t>Welsh Open</t>
  </si>
  <si>
    <t>Sosnowiec WC, POL</t>
  </si>
  <si>
    <t>Dormagen WC, GER</t>
  </si>
  <si>
    <t>Dourdan WC, FRA</t>
  </si>
  <si>
    <t>Selection Date - Dourdan</t>
  </si>
  <si>
    <t>Selection Date - European Championships</t>
  </si>
  <si>
    <t>Selection Date - Dormagen, Lignano</t>
  </si>
  <si>
    <t>01/09/2012</t>
  </si>
  <si>
    <t>22/09/2012</t>
  </si>
  <si>
    <t>13/10/2012</t>
  </si>
  <si>
    <t>10/11/2012</t>
  </si>
  <si>
    <t>18/11/2012</t>
  </si>
  <si>
    <t>01/12/2012</t>
  </si>
  <si>
    <t>23/09/2012</t>
  </si>
  <si>
    <t>14/10/2012</t>
  </si>
  <si>
    <t>19/01/2013</t>
  </si>
  <si>
    <t>10/02/2013</t>
  </si>
  <si>
    <t>02-07/04/2013</t>
  </si>
  <si>
    <t>05-09/03/2013</t>
  </si>
  <si>
    <t>World Championships, Algiers, DZA</t>
  </si>
  <si>
    <t>10/02/2013
17/02/2013</t>
  </si>
  <si>
    <t>17/03/2013</t>
  </si>
  <si>
    <t>08/01/2013</t>
  </si>
  <si>
    <t>Selection Date - World Championships
European Championships Team Preparation Day</t>
  </si>
  <si>
    <t>World Championships Team Preparation Day</t>
  </si>
  <si>
    <t>17/11/2012</t>
  </si>
  <si>
    <t>05/01/2013</t>
  </si>
  <si>
    <t>Entry Form</t>
  </si>
  <si>
    <t>SAUNDERS, Brynmar</t>
  </si>
  <si>
    <t>Bath</t>
  </si>
  <si>
    <t>Abingdon School</t>
  </si>
  <si>
    <t>BERNSTEIN, Richard</t>
  </si>
  <si>
    <t>MANSON, Ross</t>
  </si>
  <si>
    <t>MINKLEY, Rowan</t>
  </si>
  <si>
    <t>BEAZLEY, James</t>
  </si>
  <si>
    <t>WILSON, Calum</t>
  </si>
  <si>
    <t>JONES, Dylan</t>
  </si>
  <si>
    <t>Vale</t>
  </si>
  <si>
    <t>FOTHERBY James</t>
  </si>
  <si>
    <t>Imperial</t>
  </si>
  <si>
    <t>89th</t>
  </si>
  <si>
    <t>ROSE, Sarah</t>
  </si>
  <si>
    <t>St Albans</t>
  </si>
  <si>
    <t>CRAWFORD, Anna</t>
  </si>
  <si>
    <t>Queensland</t>
  </si>
  <si>
    <t>HEEPS, Katie</t>
  </si>
  <si>
    <t>HALLIWELL Chloe</t>
  </si>
  <si>
    <t>ANIL, Shreya</t>
  </si>
  <si>
    <t>0+2+0</t>
  </si>
  <si>
    <t>7th</t>
  </si>
  <si>
    <t>3rd</t>
  </si>
  <si>
    <t>6th</t>
  </si>
  <si>
    <t>170 (85*2)</t>
  </si>
  <si>
    <t>BERGNE, Achille</t>
  </si>
  <si>
    <t>Escrime</t>
  </si>
  <si>
    <t>AMSALEM, Eden</t>
  </si>
  <si>
    <t>MARTINEAU, Alexis</t>
  </si>
  <si>
    <t>MORRESI, Matteo</t>
  </si>
  <si>
    <t>HYDE, Matthew</t>
  </si>
  <si>
    <t>JENSEN, Adam</t>
  </si>
  <si>
    <t>Brentwood School</t>
  </si>
  <si>
    <t>NELSON, Jordan</t>
  </si>
  <si>
    <t>South London Swords</t>
  </si>
  <si>
    <t>RUSSEN, Matthew</t>
  </si>
  <si>
    <t>ROONEY, Samuel</t>
  </si>
  <si>
    <t>LINDSAY, Christian</t>
  </si>
  <si>
    <t>HAWKINS, Philip</t>
  </si>
  <si>
    <t>DUMONT, Ben</t>
  </si>
  <si>
    <t>Guernsey</t>
  </si>
  <si>
    <t>RAY, Daniel</t>
  </si>
  <si>
    <t>WATSON, Caleb</t>
  </si>
  <si>
    <t>COWELL, Matthew</t>
  </si>
  <si>
    <t>21st</t>
  </si>
  <si>
    <t>19th</t>
  </si>
  <si>
    <t>24th</t>
  </si>
  <si>
    <t>33rd</t>
  </si>
  <si>
    <t>38th</t>
  </si>
  <si>
    <t>43rd</t>
  </si>
  <si>
    <t>46th</t>
  </si>
  <si>
    <t>42nd</t>
  </si>
  <si>
    <t>49th</t>
  </si>
  <si>
    <t>59th</t>
  </si>
  <si>
    <t>66th</t>
  </si>
  <si>
    <t>29th</t>
  </si>
  <si>
    <t>62nd</t>
  </si>
  <si>
    <t>35th</t>
  </si>
  <si>
    <t>55th</t>
  </si>
  <si>
    <t>65th</t>
  </si>
  <si>
    <t>67th</t>
  </si>
  <si>
    <t>75th</t>
  </si>
  <si>
    <t>Exeter Uni</t>
  </si>
  <si>
    <t>VIDAL, Clemence</t>
  </si>
  <si>
    <t>Headington</t>
  </si>
  <si>
    <t>BLACK, Gabrielle</t>
  </si>
  <si>
    <t>GWILLIM-THOMAS, Rose</t>
  </si>
  <si>
    <t>STEVENS, Miranda</t>
  </si>
  <si>
    <t>SPA</t>
  </si>
  <si>
    <t>GGY</t>
  </si>
  <si>
    <t>TURNBULL, Isabel</t>
  </si>
  <si>
    <t>.</t>
  </si>
  <si>
    <t>VIGAR, Harry</t>
  </si>
  <si>
    <t>0+3+0</t>
  </si>
  <si>
    <t>DAVIES, Harriet</t>
  </si>
  <si>
    <t>Durham Uni</t>
  </si>
  <si>
    <t>Without Reprecage</t>
  </si>
  <si>
    <t>With Reprecage</t>
  </si>
  <si>
    <t>[1160.00]</t>
  </si>
  <si>
    <t>[751.68]</t>
  </si>
  <si>
    <t>[680.40]</t>
  </si>
  <si>
    <t>[515.04]</t>
  </si>
  <si>
    <t>[622.72]</t>
  </si>
  <si>
    <t>[206.08]</t>
  </si>
  <si>
    <t>[512.72]</t>
  </si>
  <si>
    <t>[221.76]</t>
  </si>
  <si>
    <t>57th</t>
  </si>
  <si>
    <t>[1340.00]</t>
  </si>
  <si>
    <t>[877.20]</t>
  </si>
  <si>
    <t>[267.84]</t>
  </si>
  <si>
    <t>[592.28]</t>
  </si>
  <si>
    <t>[594.96]</t>
  </si>
  <si>
    <t>[282.20]</t>
  </si>
  <si>
    <t>[578.88]</t>
  </si>
  <si>
    <t>[316.20]</t>
  </si>
  <si>
    <t>[329.80]</t>
  </si>
  <si>
    <t>[326.40]</t>
  </si>
  <si>
    <t>ESTEVES, Nuno</t>
  </si>
  <si>
    <t>GANDER-COMPTON, Jacob</t>
  </si>
  <si>
    <t>WOODBURN, Fraser</t>
  </si>
  <si>
    <t>EDMUNDSON, Jack</t>
  </si>
  <si>
    <t>WIDE, Daniel</t>
  </si>
  <si>
    <t>SLEEMAN, Kiera</t>
  </si>
  <si>
    <t>LUCAS, Bethan</t>
  </si>
  <si>
    <t>HUDSON, Matthew</t>
  </si>
  <si>
    <t>HERROD, Pierse</t>
  </si>
  <si>
    <t>CLOUGHLEY, Connor</t>
  </si>
  <si>
    <t>LAWRENCE, Grant</t>
  </si>
  <si>
    <t>HOLDSWORTH, George</t>
  </si>
  <si>
    <t>EDMUNDSON, Sam</t>
  </si>
  <si>
    <t>FLORENCE, Isaac</t>
  </si>
  <si>
    <t>AHEARNE, Niall</t>
  </si>
  <si>
    <t xml:space="preserve">BEELEY, Jacques </t>
  </si>
  <si>
    <t>BOUGOURD, Joshua</t>
  </si>
  <si>
    <t xml:space="preserve">CAVACIUTI, Nicholas </t>
  </si>
  <si>
    <t>DZITKO, Michal</t>
  </si>
  <si>
    <t>HERING, Michael</t>
  </si>
  <si>
    <t>KENNOWAY, James</t>
  </si>
  <si>
    <t>MCGUCKIN, Ben</t>
  </si>
  <si>
    <t>MCPHERSON, Robert</t>
  </si>
  <si>
    <t>PENCHEV, Daniel</t>
  </si>
  <si>
    <t>QUIGLEY, Barry</t>
  </si>
  <si>
    <t>ROBINSON, Phil</t>
  </si>
  <si>
    <t>ROGERSON, Noah</t>
  </si>
  <si>
    <t>SIMPSON, Jamie</t>
  </si>
  <si>
    <t>THURSTON, Freddy</t>
  </si>
  <si>
    <t>URIBE, Rapael</t>
  </si>
  <si>
    <t>BANKS, Paisley</t>
  </si>
  <si>
    <t>BRADLEY, Eucalypta</t>
  </si>
  <si>
    <t>CLUTTERBUCK, Hannah</t>
  </si>
  <si>
    <t>PRADHAN, Jzuee</t>
  </si>
  <si>
    <t>150 (75*2)</t>
  </si>
  <si>
    <t>[246.00]</t>
  </si>
  <si>
    <t>[272.00]</t>
  </si>
  <si>
    <t>0+3+1</t>
  </si>
  <si>
    <t>110th</t>
  </si>
  <si>
    <t>93rd</t>
  </si>
  <si>
    <t>107th</t>
  </si>
  <si>
    <t>109th</t>
  </si>
  <si>
    <t>103rd</t>
  </si>
  <si>
    <t>102nd</t>
  </si>
  <si>
    <t>112nd</t>
  </si>
  <si>
    <t>U20 National Championships, Gillingham</t>
  </si>
  <si>
    <t>European Championships, Budapest</t>
  </si>
  <si>
    <t>BRAVO, Iñaki</t>
  </si>
  <si>
    <t>0+3+2</t>
  </si>
  <si>
    <t>128th</t>
  </si>
  <si>
    <t>85th</t>
  </si>
  <si>
    <t>137th</t>
  </si>
  <si>
    <t>125th</t>
  </si>
  <si>
    <t>130th</t>
  </si>
  <si>
    <t>106th</t>
  </si>
  <si>
    <t>131st</t>
  </si>
  <si>
    <t>122nd</t>
  </si>
  <si>
    <t>127th</t>
  </si>
  <si>
    <t>INGOLDSBY, Rebecca</t>
  </si>
  <si>
    <t>Bath Swords</t>
  </si>
  <si>
    <t>112 (56*2)</t>
  </si>
  <si>
    <t>126 (63*2)</t>
  </si>
  <si>
    <t>1520 (152*10)</t>
  </si>
  <si>
    <t>1360 (136 * 10)</t>
  </si>
  <si>
    <t>Udine WC, ITA</t>
  </si>
  <si>
    <t>1200 (120*10)</t>
  </si>
  <si>
    <t>1370 (137*10)</t>
  </si>
  <si>
    <t>1110 (111*10)</t>
  </si>
  <si>
    <t>1230 (123*10)</t>
  </si>
  <si>
    <t>04/01/2013</t>
  </si>
  <si>
    <t>0+3+3</t>
  </si>
  <si>
    <t>0+2+3</t>
  </si>
  <si>
    <t>81st</t>
  </si>
  <si>
    <t>980 (98*10)</t>
  </si>
  <si>
    <t>1140 (114*10)</t>
  </si>
  <si>
    <t>19 Jan 13</t>
  </si>
  <si>
    <t>[5409.60]</t>
  </si>
  <si>
    <t>82nd</t>
  </si>
  <si>
    <t>0+0+3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</si>
</sst>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dd&quot;, &quot;mmmm\ dd&quot;, &quot;yyyy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14" fontId="0" fillId="0" borderId="0" xfId="0" applyNumberFormat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65" fontId="3" fillId="33" borderId="10" xfId="0" applyNumberFormat="1" applyFont="1" applyFill="1" applyBorder="1" applyAlignment="1" quotePrefix="1">
      <alignment horizontal="center"/>
    </xf>
    <xf numFmtId="1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Q163"/>
  <sheetViews>
    <sheetView zoomScale="75" zoomScaleNormal="75" workbookViewId="0" topLeftCell="A1">
      <selection activeCell="A18" sqref="A18"/>
    </sheetView>
  </sheetViews>
  <sheetFormatPr defaultColWidth="8.8515625" defaultRowHeight="15"/>
  <cols>
    <col min="1" max="1" width="5.7109375" style="4" bestFit="1" customWidth="1"/>
    <col min="2" max="2" width="29.7109375" style="4" bestFit="1" customWidth="1"/>
    <col min="3" max="3" width="21.421875" style="4" bestFit="1" customWidth="1"/>
    <col min="4" max="5" width="5.28125" style="4" bestFit="1" customWidth="1"/>
    <col min="6" max="8" width="9.28125" style="4" bestFit="1" customWidth="1"/>
    <col min="9" max="9" width="9.8515625" style="4" bestFit="1" customWidth="1"/>
    <col min="10" max="10" width="10.421875" style="4" bestFit="1" customWidth="1"/>
    <col min="11" max="11" width="6.421875" style="4" bestFit="1" customWidth="1"/>
    <col min="12" max="12" width="8.421875" style="2" bestFit="1" customWidth="1"/>
    <col min="13" max="13" width="2.140625" style="4" customWidth="1"/>
    <col min="14" max="14" width="5.8515625" style="4" bestFit="1" customWidth="1"/>
    <col min="15" max="15" width="7.421875" style="2" bestFit="1" customWidth="1"/>
    <col min="16" max="16" width="2.140625" style="4" customWidth="1"/>
    <col min="17" max="17" width="5.8515625" style="4" bestFit="1" customWidth="1"/>
    <col min="18" max="18" width="7.421875" style="2" bestFit="1" customWidth="1"/>
    <col min="19" max="19" width="2.140625" style="4" customWidth="1"/>
    <col min="20" max="20" width="5.8515625" style="4" bestFit="1" customWidth="1"/>
    <col min="21" max="21" width="7.421875" style="2" customWidth="1"/>
    <col min="22" max="22" width="2.140625" style="4" customWidth="1"/>
    <col min="23" max="23" width="7.00390625" style="4" customWidth="1"/>
    <col min="24" max="24" width="9.421875" style="2" customWidth="1"/>
    <col min="25" max="25" width="2.140625" style="4" customWidth="1"/>
    <col min="26" max="26" width="5.8515625" style="4" bestFit="1" customWidth="1"/>
    <col min="27" max="27" width="7.421875" style="2" bestFit="1" customWidth="1"/>
    <col min="28" max="28" width="2.140625" style="4" customWidth="1"/>
    <col min="29" max="29" width="6.421875" style="4" bestFit="1" customWidth="1"/>
    <col min="30" max="30" width="8.7109375" style="2" customWidth="1"/>
    <col min="31" max="31" width="2.140625" style="4" customWidth="1"/>
    <col min="32" max="32" width="6.421875" style="4" bestFit="1" customWidth="1"/>
    <col min="33" max="33" width="8.7109375" style="2" bestFit="1" customWidth="1"/>
    <col min="34" max="34" width="2.140625" style="4" customWidth="1"/>
    <col min="35" max="35" width="7.00390625" style="4" customWidth="1"/>
    <col min="36" max="36" width="3.421875" style="2" bestFit="1" customWidth="1"/>
    <col min="37" max="37" width="2.140625" style="4" customWidth="1"/>
    <col min="38" max="38" width="6.421875" style="4" bestFit="1" customWidth="1"/>
    <col min="39" max="39" width="7.421875" style="2" bestFit="1" customWidth="1"/>
    <col min="40" max="40" width="2.140625" style="4" customWidth="1"/>
    <col min="41" max="41" width="7.00390625" style="4" customWidth="1"/>
    <col min="42" max="42" width="8.7109375" style="2" bestFit="1" customWidth="1"/>
    <col min="43" max="16384" width="8.8515625" style="4" customWidth="1"/>
  </cols>
  <sheetData>
    <row r="1" spans="11:42" ht="18.75" customHeight="1">
      <c r="K1" s="48" t="s">
        <v>236</v>
      </c>
      <c r="L1" s="48"/>
      <c r="M1" s="7"/>
      <c r="N1" s="48" t="s">
        <v>237</v>
      </c>
      <c r="O1" s="48"/>
      <c r="P1" s="7" t="s">
        <v>305</v>
      </c>
      <c r="Q1" s="48" t="s">
        <v>315</v>
      </c>
      <c r="R1" s="48"/>
      <c r="S1" s="7" t="s">
        <v>322</v>
      </c>
      <c r="T1" s="49" t="s">
        <v>316</v>
      </c>
      <c r="U1" s="49"/>
      <c r="V1" s="7"/>
      <c r="W1" s="48" t="s">
        <v>317</v>
      </c>
      <c r="X1" s="48"/>
      <c r="Y1" s="7" t="s">
        <v>320</v>
      </c>
      <c r="Z1" s="48" t="s">
        <v>318</v>
      </c>
      <c r="AA1" s="48"/>
      <c r="AB1" s="7"/>
      <c r="AC1" s="48" t="s">
        <v>505</v>
      </c>
      <c r="AD1" s="48"/>
      <c r="AE1" s="7" t="s">
        <v>321</v>
      </c>
      <c r="AF1" s="48" t="s">
        <v>319</v>
      </c>
      <c r="AG1" s="48"/>
      <c r="AH1" s="7"/>
      <c r="AI1" s="48" t="s">
        <v>486</v>
      </c>
      <c r="AJ1" s="48"/>
      <c r="AK1" s="8" t="s">
        <v>339</v>
      </c>
      <c r="AL1" s="48" t="s">
        <v>487</v>
      </c>
      <c r="AM1" s="48"/>
      <c r="AN1" s="7" t="s">
        <v>340</v>
      </c>
      <c r="AO1" s="48" t="s">
        <v>335</v>
      </c>
      <c r="AP1" s="48"/>
    </row>
    <row r="2" spans="2:43" ht="20.25" customHeight="1">
      <c r="B2" s="14" t="s">
        <v>516</v>
      </c>
      <c r="K2" s="46" t="s">
        <v>323</v>
      </c>
      <c r="L2" s="47"/>
      <c r="M2" s="7"/>
      <c r="N2" s="46" t="s">
        <v>324</v>
      </c>
      <c r="O2" s="47"/>
      <c r="P2" s="9" t="s">
        <v>329</v>
      </c>
      <c r="Q2" s="46" t="s">
        <v>325</v>
      </c>
      <c r="R2" s="47"/>
      <c r="S2" s="9" t="s">
        <v>330</v>
      </c>
      <c r="T2" s="46" t="s">
        <v>326</v>
      </c>
      <c r="U2" s="47"/>
      <c r="V2" s="7"/>
      <c r="W2" s="46" t="s">
        <v>327</v>
      </c>
      <c r="X2" s="47"/>
      <c r="Y2" s="9" t="s">
        <v>327</v>
      </c>
      <c r="Z2" s="46" t="s">
        <v>328</v>
      </c>
      <c r="AA2" s="47"/>
      <c r="AB2" s="7"/>
      <c r="AC2" s="46" t="s">
        <v>342</v>
      </c>
      <c r="AD2" s="47"/>
      <c r="AE2" s="10" t="s">
        <v>338</v>
      </c>
      <c r="AF2" s="46" t="s">
        <v>331</v>
      </c>
      <c r="AG2" s="47"/>
      <c r="AH2" s="7"/>
      <c r="AI2" s="46" t="s">
        <v>332</v>
      </c>
      <c r="AJ2" s="47"/>
      <c r="AK2" s="11" t="s">
        <v>336</v>
      </c>
      <c r="AL2" s="46" t="s">
        <v>334</v>
      </c>
      <c r="AM2" s="47"/>
      <c r="AN2" s="1" t="s">
        <v>337</v>
      </c>
      <c r="AO2" s="46" t="s">
        <v>333</v>
      </c>
      <c r="AP2" s="47"/>
      <c r="AQ2" s="7"/>
    </row>
    <row r="3" spans="10:42" ht="13.5">
      <c r="J3" s="4" t="s">
        <v>238</v>
      </c>
      <c r="K3" s="7"/>
      <c r="L3" s="24" t="s">
        <v>368</v>
      </c>
      <c r="M3" s="7"/>
      <c r="N3" s="7"/>
      <c r="O3" s="3">
        <v>111</v>
      </c>
      <c r="P3" s="7"/>
      <c r="Q3" s="7"/>
      <c r="R3" s="3">
        <v>67</v>
      </c>
      <c r="S3" s="7"/>
      <c r="T3" s="7"/>
      <c r="U3" s="15" t="s">
        <v>475</v>
      </c>
      <c r="V3" s="7"/>
      <c r="W3" s="7"/>
      <c r="X3" s="3" t="s">
        <v>506</v>
      </c>
      <c r="Y3" s="7"/>
      <c r="Z3" s="7"/>
      <c r="AA3" s="3" t="s">
        <v>504</v>
      </c>
      <c r="AB3" s="7"/>
      <c r="AC3" s="7"/>
      <c r="AD3" s="3" t="s">
        <v>509</v>
      </c>
      <c r="AE3" s="7"/>
      <c r="AF3" s="7"/>
      <c r="AG3" s="3" t="s">
        <v>514</v>
      </c>
      <c r="AH3" s="7"/>
      <c r="AI3" s="7"/>
      <c r="AJ3" s="3"/>
      <c r="AK3" s="7"/>
      <c r="AL3" s="7"/>
      <c r="AM3" s="3"/>
      <c r="AN3" s="7"/>
      <c r="AO3" s="7"/>
      <c r="AP3" s="3"/>
    </row>
    <row r="4" spans="10:42" ht="13.5">
      <c r="J4" s="4" t="s">
        <v>239</v>
      </c>
      <c r="K4" s="7"/>
      <c r="L4" s="3" t="s">
        <v>164</v>
      </c>
      <c r="M4" s="7"/>
      <c r="N4" s="7"/>
      <c r="O4" s="3" t="s">
        <v>164</v>
      </c>
      <c r="P4" s="7"/>
      <c r="Q4" s="7"/>
      <c r="R4" s="3" t="s">
        <v>164</v>
      </c>
      <c r="S4" s="7"/>
      <c r="T4" s="7"/>
      <c r="U4" s="3" t="s">
        <v>164</v>
      </c>
      <c r="V4" s="7"/>
      <c r="W4" s="7"/>
      <c r="X4" s="3" t="s">
        <v>165</v>
      </c>
      <c r="Y4" s="7"/>
      <c r="Z4" s="7"/>
      <c r="AA4" s="3" t="s">
        <v>165</v>
      </c>
      <c r="AB4" s="7"/>
      <c r="AC4" s="7"/>
      <c r="AD4" s="3" t="s">
        <v>165</v>
      </c>
      <c r="AE4" s="7"/>
      <c r="AF4" s="7"/>
      <c r="AG4" s="3" t="s">
        <v>165</v>
      </c>
      <c r="AH4" s="7"/>
      <c r="AI4" s="7"/>
      <c r="AJ4" s="3" t="s">
        <v>306</v>
      </c>
      <c r="AK4" s="7"/>
      <c r="AL4" s="7"/>
      <c r="AM4" s="3" t="s">
        <v>165</v>
      </c>
      <c r="AN4" s="7"/>
      <c r="AO4" s="7"/>
      <c r="AP4" s="3" t="s">
        <v>165</v>
      </c>
    </row>
    <row r="5" spans="10:42" ht="13.5">
      <c r="J5" s="4" t="s">
        <v>240</v>
      </c>
      <c r="L5" s="3">
        <v>119</v>
      </c>
      <c r="O5" s="3">
        <v>77</v>
      </c>
      <c r="R5" s="3">
        <v>33</v>
      </c>
      <c r="U5" s="3">
        <v>94</v>
      </c>
      <c r="X5" s="3">
        <v>119</v>
      </c>
      <c r="AA5" s="3">
        <v>154</v>
      </c>
      <c r="AD5" s="3">
        <v>116</v>
      </c>
      <c r="AG5" s="3">
        <v>117</v>
      </c>
      <c r="AJ5" s="3"/>
      <c r="AM5" s="3"/>
      <c r="AP5" s="3"/>
    </row>
    <row r="6" spans="10:42" ht="13.5">
      <c r="J6" s="4" t="s">
        <v>168</v>
      </c>
      <c r="L6" s="3">
        <v>64</v>
      </c>
      <c r="O6" s="3">
        <v>57</v>
      </c>
      <c r="R6" s="3">
        <v>25</v>
      </c>
      <c r="U6" s="3">
        <v>64</v>
      </c>
      <c r="X6" s="3">
        <v>59</v>
      </c>
      <c r="AA6" s="3">
        <v>64</v>
      </c>
      <c r="AD6" s="3">
        <v>58</v>
      </c>
      <c r="AG6" s="3">
        <v>58</v>
      </c>
      <c r="AJ6" s="3"/>
      <c r="AM6" s="3"/>
      <c r="AP6" s="3"/>
    </row>
    <row r="7" ht="13.5">
      <c r="J7" s="12" t="s">
        <v>343</v>
      </c>
    </row>
    <row r="8" spans="1:10" ht="13.5">
      <c r="A8" s="4" t="s">
        <v>241</v>
      </c>
      <c r="B8" s="4" t="s">
        <v>0</v>
      </c>
      <c r="C8" s="4" t="s">
        <v>1</v>
      </c>
      <c r="D8" s="4" t="s">
        <v>284</v>
      </c>
      <c r="E8" s="4" t="s">
        <v>242</v>
      </c>
      <c r="F8" s="4" t="s">
        <v>3</v>
      </c>
      <c r="G8" s="22" t="s">
        <v>4</v>
      </c>
      <c r="H8" s="4" t="s">
        <v>5</v>
      </c>
      <c r="I8" s="22" t="s">
        <v>2</v>
      </c>
      <c r="J8" s="4" t="s">
        <v>163</v>
      </c>
    </row>
    <row r="9" spans="1:33" ht="13.5">
      <c r="A9" s="4">
        <v>1</v>
      </c>
      <c r="B9" s="34" t="s">
        <v>235</v>
      </c>
      <c r="C9" s="4" t="s">
        <v>6</v>
      </c>
      <c r="D9" s="4" t="s">
        <v>7</v>
      </c>
      <c r="E9" s="4">
        <v>93</v>
      </c>
      <c r="F9" s="4">
        <v>0</v>
      </c>
      <c r="G9" s="6">
        <v>8280</v>
      </c>
      <c r="H9" s="4">
        <v>24110</v>
      </c>
      <c r="I9" s="6">
        <v>32390</v>
      </c>
      <c r="J9" s="45" t="s">
        <v>511</v>
      </c>
      <c r="K9" s="45" t="s">
        <v>251</v>
      </c>
      <c r="L9" s="6">
        <f>IF(eVAL(K9)&lt;=L$6,VLOOKUP(eVAL(K9),Multiplier,2)*eVAL(L$3),0)</f>
        <v>3060</v>
      </c>
      <c r="N9" s="45" t="s">
        <v>245</v>
      </c>
      <c r="O9" s="2">
        <f>IF(eVAL(N9)&lt;=O$6,VLOOKUP(eVAL(N9),Multiplier,2)*eVAL(O$3),0)</f>
        <v>2220</v>
      </c>
      <c r="Q9" s="45" t="s">
        <v>245</v>
      </c>
      <c r="R9" s="6" t="s">
        <v>431</v>
      </c>
      <c r="T9" s="45" t="s">
        <v>245</v>
      </c>
      <c r="U9" s="6">
        <f>IF(eVAL(T9)&gt;0,IF(eVAL(T9)&lt;=U$6,VLOOKUP(eVAL(T9),Multiplier,2)*eVAL(U$3),0),"")</f>
        <v>3000</v>
      </c>
      <c r="W9" s="45" t="s">
        <v>399</v>
      </c>
      <c r="X9" s="6">
        <f>IF(eVAL(W9)&gt;0,IF(eVAL(W9)&lt;=X$6,VLOOKUP(eVAL(W9),Multiplier,2)*eVAL(X$3),0),"")</f>
        <v>6144</v>
      </c>
      <c r="Z9" s="45" t="s">
        <v>252</v>
      </c>
      <c r="AA9" s="6">
        <f>IF(eVAL(Z9)&gt;0,IF(eVAL(Z9)&lt;=AA$6,VLOOKUP(eVAL(Z9),Multiplier,2)*eVAL(AA$3),0),"")</f>
        <v>7289.6</v>
      </c>
      <c r="AC9" s="45" t="s">
        <v>262</v>
      </c>
      <c r="AD9" s="6">
        <f>IF(eVAL(AC9)&gt;0,IF(eVAL(AC9)&lt;=AD$6,VLOOKUP(eVAL(AC9),Multiplier,2)*eVAL(AD$3),0),"")</f>
        <v>10676.4</v>
      </c>
      <c r="AF9" s="45" t="s">
        <v>389</v>
      </c>
      <c r="AG9" s="6" t="s">
        <v>517</v>
      </c>
    </row>
    <row r="10" spans="1:42" s="40" customFormat="1" ht="13.5">
      <c r="A10" s="33">
        <v>2</v>
      </c>
      <c r="B10" s="34" t="s">
        <v>61</v>
      </c>
      <c r="C10" s="28" t="s">
        <v>56</v>
      </c>
      <c r="D10" s="4" t="s">
        <v>7</v>
      </c>
      <c r="E10" s="4">
        <v>93</v>
      </c>
      <c r="F10" s="19">
        <v>0</v>
      </c>
      <c r="G10" s="6">
        <v>2932.2</v>
      </c>
      <c r="H10" s="19">
        <v>7746.4</v>
      </c>
      <c r="I10" s="6">
        <v>10678.599999999999</v>
      </c>
      <c r="J10" s="45" t="s">
        <v>512</v>
      </c>
      <c r="K10" s="45" t="s">
        <v>268</v>
      </c>
      <c r="L10" s="6">
        <f>IF(eVAL(K10)&lt;=L$6,VLOOKUP(eVAL(K10),Multiplier,2)*eVAL(L$3),0)</f>
        <v>1489.2</v>
      </c>
      <c r="M10" s="4"/>
      <c r="N10" s="45" t="s">
        <v>244</v>
      </c>
      <c r="O10" s="6">
        <f>IF(eVAL(N10)&lt;=O$6,VLOOKUP(eVAL(N10),Multiplier,2)*eVAL(O$3),0)</f>
        <v>1443</v>
      </c>
      <c r="P10" s="4"/>
      <c r="Q10" s="33"/>
      <c r="R10" s="6"/>
      <c r="S10" s="4"/>
      <c r="T10" s="45"/>
      <c r="U10" s="6"/>
      <c r="V10" s="4"/>
      <c r="W10" s="45" t="s">
        <v>269</v>
      </c>
      <c r="X10" s="6">
        <f>IF(eVAL(W10)&gt;0,IF(eVAL(W10)&lt;=X$6,VLOOKUP(eVAL(W10),Multiplier,2)*eVAL(X$3),0),"")</f>
        <v>2376</v>
      </c>
      <c r="Y10" s="4"/>
      <c r="Z10" s="45" t="s">
        <v>296</v>
      </c>
      <c r="AA10" s="6">
        <f>IF(eVAL(Z10)&gt;0,IF(eVAL(Z10)&lt;=AA$6,VLOOKUP(eVAL(Z10),Multiplier,2)*eVAL(AA$3),0),"")</f>
        <v>0</v>
      </c>
      <c r="AC10" s="45" t="s">
        <v>286</v>
      </c>
      <c r="AD10" s="6">
        <f>IF(eVAL(AC10)&gt;0,IF(eVAL(AC10)&lt;=AD$6,VLOOKUP(eVAL(AC10),Multiplier,2)*eVAL(AD$3),0),"")</f>
        <v>0</v>
      </c>
      <c r="AF10" s="45" t="s">
        <v>246</v>
      </c>
      <c r="AG10" s="6">
        <f>IF(eVAL(AF10)&gt;0,IF(eVAL(AF10)&lt;=AG$6,VLOOKUP(eVAL(AF10),Multiplier,2)*eVAL(AG$3),0),"")</f>
        <v>5370.400000000001</v>
      </c>
      <c r="AJ10" s="6"/>
      <c r="AM10" s="6"/>
      <c r="AP10" s="6"/>
    </row>
    <row r="11" spans="1:33" ht="13.5">
      <c r="A11" s="4">
        <v>3</v>
      </c>
      <c r="B11" s="34" t="s">
        <v>63</v>
      </c>
      <c r="C11" s="4" t="s">
        <v>6</v>
      </c>
      <c r="D11" s="4" t="s">
        <v>7</v>
      </c>
      <c r="E11" s="4">
        <v>93</v>
      </c>
      <c r="F11" s="19">
        <v>0</v>
      </c>
      <c r="G11" s="6">
        <v>3428.56</v>
      </c>
      <c r="H11" s="19">
        <v>3900.4</v>
      </c>
      <c r="I11" s="6">
        <v>7328.96</v>
      </c>
      <c r="J11" s="45" t="s">
        <v>489</v>
      </c>
      <c r="K11" s="45" t="s">
        <v>258</v>
      </c>
      <c r="L11" s="6">
        <f>IF(eVAL(K11)&lt;=L$6,VLOOKUP(eVAL(K11),Multiplier,2)*eVAL(L$3),0)</f>
        <v>918.0000000000001</v>
      </c>
      <c r="N11" s="45" t="s">
        <v>367</v>
      </c>
      <c r="O11" s="6">
        <f>IF(eVAL(N11)&lt;=O$6,VLOOKUP(eVAL(N11),Multiplier,2)*eVAL(O$3),0)</f>
        <v>1438.5600000000002</v>
      </c>
      <c r="Q11" s="45" t="s">
        <v>366</v>
      </c>
      <c r="R11" s="6">
        <f>IF(eVAL(Q11)&gt;0,IF(eVAL(Q11)&lt;=R$6,VLOOKUP(eVAL(Q11),Multiplier,2)*R$3,0),"")</f>
        <v>1072</v>
      </c>
      <c r="T11" s="44"/>
      <c r="U11" s="6"/>
      <c r="W11" s="44"/>
      <c r="X11" s="6"/>
      <c r="Z11" s="44"/>
      <c r="AA11" s="6"/>
      <c r="AC11" s="45" t="s">
        <v>401</v>
      </c>
      <c r="AD11" s="6">
        <f>IF(eVAL(AC11)&gt;0,IF(eVAL(AC11)&lt;=AD$6,VLOOKUP(eVAL(AC11),Multiplier,2)*eVAL(AD$3),0),"")</f>
        <v>2410.8</v>
      </c>
      <c r="AF11" s="45" t="s">
        <v>430</v>
      </c>
      <c r="AG11" s="6">
        <f>IF(eVAL(AF11)&gt;0,IF(eVAL(AF11)&lt;=AG$6,VLOOKUP(eVAL(AF11),Multiplier,2)*eVAL(AG$3),0),"")</f>
        <v>1489.6</v>
      </c>
    </row>
    <row r="12" spans="1:33" ht="13.5">
      <c r="A12" s="38">
        <v>4</v>
      </c>
      <c r="B12" s="34" t="s">
        <v>233</v>
      </c>
      <c r="C12" s="4" t="s">
        <v>8</v>
      </c>
      <c r="D12" s="4" t="s">
        <v>7</v>
      </c>
      <c r="E12" s="4">
        <v>93</v>
      </c>
      <c r="F12" s="19">
        <v>0</v>
      </c>
      <c r="G12" s="6">
        <v>4714</v>
      </c>
      <c r="H12" s="19">
        <v>2094.4</v>
      </c>
      <c r="I12" s="6">
        <v>6808.4</v>
      </c>
      <c r="J12" s="45" t="s">
        <v>512</v>
      </c>
      <c r="K12" s="45" t="s">
        <v>245</v>
      </c>
      <c r="L12" s="6">
        <f>IF(eVAL(K12)&lt;=L$6,VLOOKUP(eVAL(K12),Multiplier,2)*eVAL(L$3),0)</f>
        <v>3400</v>
      </c>
      <c r="N12" s="45"/>
      <c r="O12" s="6"/>
      <c r="Q12" s="45"/>
      <c r="R12" s="6"/>
      <c r="T12" s="45" t="s">
        <v>268</v>
      </c>
      <c r="U12" s="6">
        <f>IF(eVAL(T12)&gt;0,IF(eVAL(T12)&lt;=U$6,VLOOKUP(eVAL(T12),Multiplier,2)*eVAL(U$3),0),"")</f>
        <v>1314</v>
      </c>
      <c r="W12" s="45" t="s">
        <v>290</v>
      </c>
      <c r="X12" s="6">
        <f>IF(eVAL(W12)&gt;0,IF(eVAL(W12)&lt;=X$6,VLOOKUP(eVAL(W12),Multiplier,2)*eVAL(X$3),0),"")</f>
        <v>0</v>
      </c>
      <c r="Z12" s="45" t="s">
        <v>280</v>
      </c>
      <c r="AA12" s="6">
        <f>IF(eVAL(Z12)&gt;0,IF(eVAL(Z12)&lt;=AA$6,VLOOKUP(eVAL(Z12),Multiplier,2)*eVAL(AA$3),0),"")</f>
        <v>2094.4</v>
      </c>
      <c r="AC12" s="45" t="s">
        <v>480</v>
      </c>
      <c r="AD12" s="6">
        <f>IF(eVAL(AC12)&gt;0,IF(eVAL(AC12)&lt;=AD$6,VLOOKUP(eVAL(AC12),Multiplier,2)*eVAL(AD$3),0),"")</f>
        <v>0</v>
      </c>
      <c r="AF12" s="45" t="s">
        <v>311</v>
      </c>
      <c r="AG12" s="2">
        <f>IF(eVAL(AF12)&gt;0,IF(eVAL(AF12)&lt;=AG$6,VLOOKUP(eVAL(AF12),Multiplier,2)*eVAL(AG$3),0),"")</f>
        <v>0</v>
      </c>
    </row>
    <row r="13" spans="1:33" ht="13.5">
      <c r="A13" s="38">
        <v>5</v>
      </c>
      <c r="B13" s="34" t="s">
        <v>344</v>
      </c>
      <c r="C13" s="4" t="s">
        <v>8</v>
      </c>
      <c r="D13" s="4" t="s">
        <v>7</v>
      </c>
      <c r="E13" s="4">
        <v>94</v>
      </c>
      <c r="F13" s="19">
        <v>0</v>
      </c>
      <c r="G13" s="6">
        <v>5604</v>
      </c>
      <c r="H13" s="19">
        <v>0</v>
      </c>
      <c r="I13" s="6">
        <v>5604</v>
      </c>
      <c r="J13" s="45" t="s">
        <v>511</v>
      </c>
      <c r="K13" s="45" t="s">
        <v>271</v>
      </c>
      <c r="L13" s="6" t="s">
        <v>432</v>
      </c>
      <c r="N13" s="45" t="s">
        <v>251</v>
      </c>
      <c r="O13" s="6">
        <f>IF(eVAL(N13)&lt;=O$6,VLOOKUP(eVAL(N13),Multiplier,2)*eVAL(O$3),0)</f>
        <v>1998</v>
      </c>
      <c r="Q13" s="45" t="s">
        <v>251</v>
      </c>
      <c r="R13" s="6">
        <f>IF(eVAL(Q13)&gt;0,IF(eVAL(Q13)&lt;=R$6,VLOOKUP(eVAL(Q13),Multiplier,2)*R$3,0),"")</f>
        <v>1206</v>
      </c>
      <c r="T13" s="45" t="s">
        <v>366</v>
      </c>
      <c r="U13" s="6">
        <f>IF(eVAL(T13)&gt;0,IF(eVAL(T13)&lt;=U$6,VLOOKUP(eVAL(T13),Multiplier,2)*eVAL(U$3),0),"")</f>
        <v>2400</v>
      </c>
      <c r="W13" s="45" t="s">
        <v>295</v>
      </c>
      <c r="X13" s="6">
        <f>IF(eVAL(W13)&gt;0,IF(eVAL(W13)&lt;=X$6,VLOOKUP(eVAL(W13),Multiplier,2)*eVAL(X$3),0),"")</f>
        <v>0</v>
      </c>
      <c r="Z13" s="45" t="s">
        <v>490</v>
      </c>
      <c r="AA13" s="6">
        <f>IF(eVAL(Z13)&gt;0,IF(eVAL(Z13)&lt;=AA$6,VLOOKUP(eVAL(Z13),Multiplier,2)*eVAL(AA$3),0),"")</f>
        <v>0</v>
      </c>
      <c r="AC13" s="45" t="s">
        <v>513</v>
      </c>
      <c r="AD13" s="2">
        <f>IF(eVAL(AC13)&gt;0,IF(eVAL(AC13)&lt;=AD$6,VLOOKUP(eVAL(AC13),Multiplier,2)*eVAL(AD$3),0),"")</f>
        <v>0</v>
      </c>
      <c r="AF13" s="45"/>
      <c r="AG13" s="6"/>
    </row>
    <row r="14" spans="1:27" ht="13.5">
      <c r="A14" s="38">
        <v>6</v>
      </c>
      <c r="B14" s="34" t="s">
        <v>65</v>
      </c>
      <c r="C14" s="4" t="s">
        <v>355</v>
      </c>
      <c r="D14" s="4" t="s">
        <v>7</v>
      </c>
      <c r="E14" s="4">
        <v>93</v>
      </c>
      <c r="F14" s="19">
        <v>0</v>
      </c>
      <c r="G14" s="6">
        <v>2779.36</v>
      </c>
      <c r="H14" s="19">
        <v>2208</v>
      </c>
      <c r="I14" s="6">
        <v>4987.360000000001</v>
      </c>
      <c r="J14" s="45" t="s">
        <v>489</v>
      </c>
      <c r="K14" s="45" t="s">
        <v>253</v>
      </c>
      <c r="L14" s="6">
        <f>IF(eVAL(K14)&lt;=L$6,VLOOKUP(eVAL(K14),Multiplier,2)*eVAL(L$3),0)</f>
        <v>951.9999999999999</v>
      </c>
      <c r="N14" s="45" t="s">
        <v>248</v>
      </c>
      <c r="O14" s="6">
        <f>IF(eVAL(N14)&lt;=O$6,VLOOKUP(eVAL(N14),Multiplier,2)*eVAL(O$3),0)</f>
        <v>959.0400000000001</v>
      </c>
      <c r="Q14" s="45" t="s">
        <v>367</v>
      </c>
      <c r="R14" s="6">
        <f>IF(eVAL(Q14)&gt;0,IF(eVAL(Q14)&lt;=R$6,VLOOKUP(eVAL(Q14),Multiplier,2)*R$3,0),"")</f>
        <v>868.32</v>
      </c>
      <c r="T14" s="44"/>
      <c r="U14" s="6"/>
      <c r="W14" s="45" t="s">
        <v>276</v>
      </c>
      <c r="X14" s="6">
        <f>IF(eVAL(W14)&gt;0,IF(eVAL(W14)&lt;=X$6,VLOOKUP(eVAL(W14),Multiplier,2)*eVAL(X$3),0),"")</f>
        <v>2208</v>
      </c>
      <c r="Z14" s="45" t="s">
        <v>491</v>
      </c>
      <c r="AA14" s="2">
        <f>IF(eVAL(Z14)&gt;0,IF(eVAL(Z14)&lt;=AA$6,VLOOKUP(eVAL(Z14),Multiplier,2)*eVAL(AA$3),0),"")</f>
        <v>0</v>
      </c>
    </row>
    <row r="15" spans="1:33" ht="13.5">
      <c r="A15" s="38">
        <v>7</v>
      </c>
      <c r="B15" s="34" t="s">
        <v>64</v>
      </c>
      <c r="C15" s="4" t="s">
        <v>6</v>
      </c>
      <c r="D15" s="4" t="s">
        <v>7</v>
      </c>
      <c r="E15" s="4">
        <v>96</v>
      </c>
      <c r="F15" s="19">
        <v>0</v>
      </c>
      <c r="G15" s="6">
        <v>4015.2799999999997</v>
      </c>
      <c r="H15" s="19">
        <v>0</v>
      </c>
      <c r="I15" s="6">
        <v>4015.2799999999997</v>
      </c>
      <c r="J15" s="45" t="s">
        <v>478</v>
      </c>
      <c r="K15" s="45" t="s">
        <v>257</v>
      </c>
      <c r="L15" s="6">
        <f>IF(eVAL(K15)&lt;=L$6,VLOOKUP(eVAL(K15),Multiplier,2)*eVAL(L$3),0)</f>
        <v>2189.6</v>
      </c>
      <c r="N15" s="45" t="s">
        <v>249</v>
      </c>
      <c r="O15" s="6">
        <f>IF(eVAL(N15)&lt;=O$6,VLOOKUP(eVAL(N15),Multiplier,2)*eVAL(O$3),0)</f>
        <v>985.6800000000001</v>
      </c>
      <c r="Q15" s="44"/>
      <c r="R15" s="6"/>
      <c r="T15" s="45" t="s">
        <v>253</v>
      </c>
      <c r="U15" s="6">
        <f>IF(eVAL(T15)&gt;0,IF(eVAL(T15)&lt;=U$6,VLOOKUP(eVAL(T15),Multiplier,2)*eVAL(U$3),0),"")</f>
        <v>840</v>
      </c>
      <c r="W15" s="44"/>
      <c r="X15" s="6"/>
      <c r="AF15" s="45" t="s">
        <v>513</v>
      </c>
      <c r="AG15" s="6">
        <f>IF(eVAL(AF15)&gt;0,IF(eVAL(AF15)&lt;=AG$6,VLOOKUP(eVAL(AF15),Multiplier,2)*eVAL(AG$3),0),"")</f>
        <v>0</v>
      </c>
    </row>
    <row r="16" spans="1:33" ht="13.5">
      <c r="A16" s="38">
        <v>8</v>
      </c>
      <c r="B16" s="34" t="s">
        <v>72</v>
      </c>
      <c r="C16" s="16" t="s">
        <v>6</v>
      </c>
      <c r="D16" s="4" t="s">
        <v>7</v>
      </c>
      <c r="E16" s="4">
        <v>95</v>
      </c>
      <c r="F16" s="19">
        <v>0</v>
      </c>
      <c r="G16" s="6">
        <v>4002.56</v>
      </c>
      <c r="H16" s="19">
        <v>0</v>
      </c>
      <c r="I16" s="6">
        <v>4002.56</v>
      </c>
      <c r="J16" s="45" t="s">
        <v>489</v>
      </c>
      <c r="K16" s="45" t="s">
        <v>262</v>
      </c>
      <c r="L16" s="6">
        <f>IF(eVAL(K16)&lt;=L$6,VLOOKUP(eVAL(K16),Multiplier,2)*eVAL(L$3),0)</f>
        <v>1475.6</v>
      </c>
      <c r="N16" s="45" t="s">
        <v>252</v>
      </c>
      <c r="O16" s="6">
        <f>IF(eVAL(N16)&lt;=O$6,VLOOKUP(eVAL(N16),Multiplier,2)*eVAL(O$3),0)</f>
        <v>594.96</v>
      </c>
      <c r="Q16" s="45" t="s">
        <v>261</v>
      </c>
      <c r="R16" s="6" t="s">
        <v>434</v>
      </c>
      <c r="T16" s="45" t="s">
        <v>257</v>
      </c>
      <c r="U16" s="6">
        <f>IF(eVAL(T16)&gt;0,IF(eVAL(T16)&lt;=U$6,VLOOKUP(eVAL(T16),Multiplier,2)*eVAL(U$3),0),"")</f>
        <v>1932.0000000000002</v>
      </c>
      <c r="W16" s="45" t="s">
        <v>310</v>
      </c>
      <c r="X16" s="6">
        <f>IF(eVAL(W16)&gt;0,IF(eVAL(W16)&lt;=X$6,VLOOKUP(eVAL(W16),Multiplier,2)*eVAL(X$3),0),"")</f>
        <v>0</v>
      </c>
      <c r="AF16" s="45" t="s">
        <v>518</v>
      </c>
      <c r="AG16" s="6">
        <f>IF(eVAL(AF16)&gt;0,IF(eVAL(AF16)&lt;=AG$6,VLOOKUP(eVAL(AF16),Multiplier,2)*eVAL(AG$3),0),"")</f>
        <v>0</v>
      </c>
    </row>
    <row r="17" spans="1:33" ht="13.5">
      <c r="A17" s="38">
        <v>9</v>
      </c>
      <c r="B17" s="34" t="s">
        <v>69</v>
      </c>
      <c r="C17" s="4" t="s">
        <v>6</v>
      </c>
      <c r="D17" s="4" t="s">
        <v>7</v>
      </c>
      <c r="E17" s="4">
        <v>96</v>
      </c>
      <c r="F17" s="19">
        <v>0</v>
      </c>
      <c r="G17" s="6">
        <v>3959.6</v>
      </c>
      <c r="H17" s="19">
        <v>0</v>
      </c>
      <c r="I17" s="6">
        <v>3959.6</v>
      </c>
      <c r="J17" s="45" t="s">
        <v>478</v>
      </c>
      <c r="K17" s="45" t="s">
        <v>264</v>
      </c>
      <c r="L17" s="6">
        <f>IF(eVAL(K17)&lt;=L$6,VLOOKUP(eVAL(K17),Multiplier,2)*eVAL(L$3),0)</f>
        <v>863.6</v>
      </c>
      <c r="N17" s="45" t="s">
        <v>366</v>
      </c>
      <c r="O17" s="6">
        <f>IF(eVAL(N17)&lt;=O$6,VLOOKUP(eVAL(N17),Multiplier,2)*eVAL(O$3),0)</f>
        <v>1776</v>
      </c>
      <c r="Q17" s="44"/>
      <c r="R17" s="6"/>
      <c r="T17" s="45" t="s">
        <v>254</v>
      </c>
      <c r="U17" s="6">
        <f>IF(eVAL(T17)&gt;0,IF(eVAL(T17)&lt;=U$6,VLOOKUP(eVAL(T17),Multiplier,2)*eVAL(U$3),0),"")</f>
        <v>1320</v>
      </c>
      <c r="W17" s="38"/>
      <c r="X17" s="6"/>
      <c r="AC17" s="44"/>
      <c r="AD17" s="6"/>
      <c r="AF17" s="45" t="s">
        <v>289</v>
      </c>
      <c r="AG17" s="6">
        <f>IF(eVAL(AF17)&gt;0,IF(eVAL(AF17)&lt;=AG$6,VLOOKUP(eVAL(AF17),Multiplier,2)*eVAL(AG$3),0),"")</f>
        <v>0</v>
      </c>
    </row>
    <row r="18" spans="1:30" ht="13.5">
      <c r="A18" s="38">
        <v>10</v>
      </c>
      <c r="B18" s="34" t="s">
        <v>66</v>
      </c>
      <c r="C18" s="16" t="s">
        <v>419</v>
      </c>
      <c r="D18" s="4" t="s">
        <v>7</v>
      </c>
      <c r="E18" s="4">
        <v>94</v>
      </c>
      <c r="F18" s="19">
        <v>0</v>
      </c>
      <c r="G18" s="6">
        <v>3807.92</v>
      </c>
      <c r="H18" s="19">
        <v>0</v>
      </c>
      <c r="I18" s="6">
        <v>3807.92</v>
      </c>
      <c r="J18" s="45" t="s">
        <v>478</v>
      </c>
      <c r="K18" s="45" t="s">
        <v>261</v>
      </c>
      <c r="L18" s="6">
        <f>IF(eVAL(K18)&lt;=L$6,VLOOKUP(eVAL(K18),Multiplier,2)*eVAL(L$3),0)</f>
        <v>1502.8</v>
      </c>
      <c r="N18" s="45" t="s">
        <v>365</v>
      </c>
      <c r="O18" s="6">
        <f>IF(eVAL(N18)&lt;=O$6,VLOOKUP(eVAL(N18),Multiplier,2)*eVAL(O$3),0)</f>
        <v>1434.12</v>
      </c>
      <c r="Q18" s="45" t="s">
        <v>244</v>
      </c>
      <c r="R18" s="6">
        <f>IF(eVAL(Q18)&gt;0,IF(eVAL(Q18)&lt;=R$6,VLOOKUP(eVAL(Q18),Multiplier,2)*R$3,0),"")</f>
        <v>871</v>
      </c>
      <c r="U18" s="6"/>
      <c r="X18" s="6"/>
      <c r="AC18" s="45" t="s">
        <v>303</v>
      </c>
      <c r="AD18" s="6">
        <f>IF(eVAL(AC18)&gt;0,IF(eVAL(AC18)&lt;=AD$6,VLOOKUP(eVAL(AC18),Multiplier,2)*eVAL(AD$3),0),"")</f>
        <v>0</v>
      </c>
    </row>
    <row r="19" spans="1:30" ht="13.5">
      <c r="A19" s="38">
        <v>11</v>
      </c>
      <c r="B19" s="34" t="s">
        <v>73</v>
      </c>
      <c r="C19" s="4" t="s">
        <v>13</v>
      </c>
      <c r="D19" s="4" t="s">
        <v>7</v>
      </c>
      <c r="E19" s="4">
        <v>94</v>
      </c>
      <c r="F19" s="19">
        <v>0</v>
      </c>
      <c r="G19" s="6">
        <v>3358.4800000000005</v>
      </c>
      <c r="H19" s="19">
        <v>0</v>
      </c>
      <c r="I19" s="6">
        <v>3358.4800000000005</v>
      </c>
      <c r="J19" s="45" t="s">
        <v>511</v>
      </c>
      <c r="K19" s="45" t="s">
        <v>285</v>
      </c>
      <c r="L19" s="6">
        <f>IF(eVAL(K19)&lt;=L$6,VLOOKUP(eVAL(K19),Multiplier,2)*eVAL(L$3),0)</f>
        <v>856.8</v>
      </c>
      <c r="N19" s="45" t="s">
        <v>257</v>
      </c>
      <c r="O19" s="6">
        <f>IF(eVAL(N19)&lt;=O$6,VLOOKUP(eVAL(N19),Multiplier,2)*eVAL(O$3),0)</f>
        <v>1429.68</v>
      </c>
      <c r="Q19" s="45" t="s">
        <v>366</v>
      </c>
      <c r="R19" s="6">
        <f>IF(eVAL(Q19)&gt;0,IF(eVAL(Q19)&lt;=R$6,VLOOKUP(eVAL(Q19),Multiplier,2)*R$3,0),"")</f>
        <v>1072</v>
      </c>
      <c r="T19" s="45" t="s">
        <v>292</v>
      </c>
      <c r="U19" s="6" t="s">
        <v>433</v>
      </c>
      <c r="W19" s="45" t="s">
        <v>287</v>
      </c>
      <c r="X19" s="6">
        <f>IF(eVAL(W19)&gt;0,IF(eVAL(W19)&lt;=X$6,VLOOKUP(eVAL(W19),Multiplier,2)*eVAL(X$3),0),"")</f>
        <v>0</v>
      </c>
      <c r="Z19" s="45" t="s">
        <v>492</v>
      </c>
      <c r="AA19" s="6">
        <f>IF(eVAL(Z19)&gt;0,IF(eVAL(Z19)&lt;=AA$6,VLOOKUP(eVAL(Z19),Multiplier,2)*eVAL(AA$3),0),"")</f>
        <v>0</v>
      </c>
      <c r="AC19" s="45" t="s">
        <v>308</v>
      </c>
      <c r="AD19" s="6">
        <f>IF(eVAL(AC19)&gt;0,IF(eVAL(AC19)&lt;=AD$6,VLOOKUP(eVAL(AC19),Multiplier,2)*eVAL(AD$3),0),"")</f>
        <v>0</v>
      </c>
    </row>
    <row r="20" spans="1:24" ht="13.5">
      <c r="A20" s="38">
        <v>12</v>
      </c>
      <c r="B20" s="34" t="s">
        <v>68</v>
      </c>
      <c r="C20" s="16" t="s">
        <v>8</v>
      </c>
      <c r="D20" s="4" t="s">
        <v>7</v>
      </c>
      <c r="E20" s="4">
        <v>97</v>
      </c>
      <c r="F20" s="19">
        <v>0</v>
      </c>
      <c r="G20" s="6">
        <v>3272</v>
      </c>
      <c r="H20" s="19">
        <v>0</v>
      </c>
      <c r="I20" s="6">
        <v>3272</v>
      </c>
      <c r="J20" s="45" t="s">
        <v>364</v>
      </c>
      <c r="K20" s="45" t="s">
        <v>254</v>
      </c>
      <c r="L20" s="6">
        <f>IF(eVAL(K20)&lt;=L$6,VLOOKUP(eVAL(K20),Multiplier,2)*eVAL(L$3),0)</f>
        <v>1496.0000000000002</v>
      </c>
      <c r="N20" s="45" t="s">
        <v>366</v>
      </c>
      <c r="O20" s="6">
        <f>IF(eVAL(N20)&lt;=O$6,VLOOKUP(eVAL(N20),Multiplier,2)*eVAL(O$3),0)</f>
        <v>1776</v>
      </c>
      <c r="Q20" s="38"/>
      <c r="R20" s="6"/>
      <c r="T20" s="38"/>
      <c r="U20" s="6"/>
      <c r="W20" s="38"/>
      <c r="X20" s="6"/>
    </row>
    <row r="21" spans="1:27" ht="13.5">
      <c r="A21" s="38">
        <v>13</v>
      </c>
      <c r="B21" s="34" t="s">
        <v>62</v>
      </c>
      <c r="C21" s="4" t="s">
        <v>9</v>
      </c>
      <c r="D21" s="4" t="s">
        <v>7</v>
      </c>
      <c r="E21" s="4">
        <v>93</v>
      </c>
      <c r="F21" s="19">
        <v>0</v>
      </c>
      <c r="G21" s="6">
        <v>2790.6400000000003</v>
      </c>
      <c r="H21" s="19">
        <v>0</v>
      </c>
      <c r="I21" s="6">
        <v>2790.6400000000003</v>
      </c>
      <c r="J21" s="45" t="s">
        <v>489</v>
      </c>
      <c r="K21" s="45" t="s">
        <v>270</v>
      </c>
      <c r="L21" s="6">
        <f>IF(eVAL(K21)&lt;=L$6,VLOOKUP(eVAL(K21),Multiplier,2)*eVAL(L$3),0)</f>
        <v>890.8000000000001</v>
      </c>
      <c r="N21" s="45" t="s">
        <v>388</v>
      </c>
      <c r="O21" s="6">
        <f>IF(eVAL(N21)&lt;=O$6,VLOOKUP(eVAL(N21),Multiplier,2)*eVAL(O$3),0)</f>
        <v>603.84</v>
      </c>
      <c r="Q21" s="45" t="s">
        <v>248</v>
      </c>
      <c r="R21" s="6" t="s">
        <v>437</v>
      </c>
      <c r="T21" s="45" t="s">
        <v>248</v>
      </c>
      <c r="U21" s="6">
        <f>IF(eVAL(T21)&gt;0,IF(eVAL(T21)&lt;=U$6,VLOOKUP(eVAL(T21),Multiplier,2)*eVAL(U$3),0),"")</f>
        <v>1296</v>
      </c>
      <c r="W21" s="45" t="s">
        <v>484</v>
      </c>
      <c r="X21" s="6">
        <f>IF(eVAL(W21)&gt;0,IF(eVAL(W21)&lt;=X$6,VLOOKUP(eVAL(W21),Multiplier,2)*eVAL(X$3),0),"")</f>
        <v>0</v>
      </c>
      <c r="Z21" s="45" t="s">
        <v>493</v>
      </c>
      <c r="AA21" s="6">
        <f>IF(eVAL(Z21)&gt;0,IF(eVAL(Z21)&lt;=AA$6,VLOOKUP(eVAL(Z21),Multiplier,2)*eVAL(AA$3),0),"")</f>
        <v>0</v>
      </c>
    </row>
    <row r="22" spans="1:30" ht="13.5">
      <c r="A22" s="38">
        <v>14</v>
      </c>
      <c r="B22" s="34" t="s">
        <v>442</v>
      </c>
      <c r="C22" s="4" t="s">
        <v>6</v>
      </c>
      <c r="D22" s="4" t="s">
        <v>7</v>
      </c>
      <c r="E22" s="4">
        <v>95</v>
      </c>
      <c r="F22" s="19">
        <v>0</v>
      </c>
      <c r="G22" s="6">
        <v>2668.88</v>
      </c>
      <c r="H22" s="19">
        <v>0</v>
      </c>
      <c r="I22" s="6">
        <v>2668.88</v>
      </c>
      <c r="J22" s="45" t="s">
        <v>489</v>
      </c>
      <c r="K22" s="45" t="s">
        <v>274</v>
      </c>
      <c r="L22" s="6" t="s">
        <v>436</v>
      </c>
      <c r="N22" s="45" t="s">
        <v>261</v>
      </c>
      <c r="O22" s="6">
        <f>IF(eVAL(N22)&lt;=O$6,VLOOKUP(eVAL(N22),Multiplier,2)*eVAL(O$3),0)</f>
        <v>981.24</v>
      </c>
      <c r="Q22" s="45" t="s">
        <v>365</v>
      </c>
      <c r="R22" s="6">
        <f>IF(eVAL(Q22)&gt;0,IF(eVAL(Q22)&lt;=R$6,VLOOKUP(eVAL(Q22),Multiplier,2)*R$3,0),"")</f>
        <v>865.64</v>
      </c>
      <c r="T22" s="45" t="s">
        <v>246</v>
      </c>
      <c r="U22" s="6">
        <f>IF(eVAL(T22)&gt;0,IF(eVAL(T22)&lt;=U$6,VLOOKUP(eVAL(T22),Multiplier,2)*eVAL(U$3),0),"")</f>
        <v>822.0000000000001</v>
      </c>
      <c r="X22" s="6"/>
      <c r="Z22" s="45" t="s">
        <v>494</v>
      </c>
      <c r="AA22" s="6">
        <f>IF(eVAL(Z22)&gt;0,IF(eVAL(Z22)&lt;=AA$6,VLOOKUP(eVAL(Z22),Multiplier,2)*eVAL(AA$3),0),"")</f>
        <v>0</v>
      </c>
      <c r="AC22" s="45" t="s">
        <v>301</v>
      </c>
      <c r="AD22" s="6">
        <f>IF(eVAL(AC22)&gt;0,IF(eVAL(AC22)&lt;=AD$6,VLOOKUP(eVAL(AC22),Multiplier,2)*eVAL(AD$3),0),"")</f>
        <v>0</v>
      </c>
    </row>
    <row r="23" spans="1:24" ht="13.5">
      <c r="A23" s="38">
        <v>15</v>
      </c>
      <c r="B23" s="34" t="s">
        <v>74</v>
      </c>
      <c r="C23" s="4" t="s">
        <v>6</v>
      </c>
      <c r="D23" s="4" t="s">
        <v>20</v>
      </c>
      <c r="E23" s="4">
        <v>94</v>
      </c>
      <c r="F23" s="19">
        <v>0</v>
      </c>
      <c r="G23" s="6">
        <v>2388.52</v>
      </c>
      <c r="H23" s="19">
        <v>0</v>
      </c>
      <c r="I23" s="6">
        <v>2388.52</v>
      </c>
      <c r="J23" s="45" t="s">
        <v>417</v>
      </c>
      <c r="K23" s="34"/>
      <c r="L23" s="6"/>
      <c r="N23" s="45" t="s">
        <v>401</v>
      </c>
      <c r="O23" s="6">
        <f>IF(eVAL(N23)&lt;=O$6,VLOOKUP(eVAL(N23),Multiplier,2)*eVAL(O$3),0)</f>
        <v>217.56</v>
      </c>
      <c r="Q23" s="45" t="s">
        <v>257</v>
      </c>
      <c r="R23" s="6">
        <f>IF(eVAL(Q23)&gt;0,IF(eVAL(Q23)&lt;=R$6,VLOOKUP(eVAL(Q23),Multiplier,2)*R$3,0),"")</f>
        <v>862.96</v>
      </c>
      <c r="T23" s="45" t="s">
        <v>259</v>
      </c>
      <c r="U23" s="6">
        <f>IF(eVAL(T23)&gt;0,IF(eVAL(T23)&lt;=U$6,VLOOKUP(eVAL(T23),Multiplier,2)*eVAL(U$3),0),"")</f>
        <v>1308</v>
      </c>
      <c r="X23" s="6"/>
    </row>
    <row r="24" spans="1:24" ht="13.5">
      <c r="A24" s="38">
        <v>16</v>
      </c>
      <c r="B24" s="34" t="s">
        <v>89</v>
      </c>
      <c r="C24" s="4" t="s">
        <v>13</v>
      </c>
      <c r="D24" s="4" t="s">
        <v>7</v>
      </c>
      <c r="E24" s="4">
        <v>94</v>
      </c>
      <c r="F24" s="19">
        <v>0</v>
      </c>
      <c r="G24" s="6">
        <v>2381.7200000000003</v>
      </c>
      <c r="H24" s="19">
        <v>0</v>
      </c>
      <c r="I24" s="6">
        <v>2381.7200000000003</v>
      </c>
      <c r="J24" s="45" t="s">
        <v>417</v>
      </c>
      <c r="K24" s="45" t="s">
        <v>292</v>
      </c>
      <c r="L24" s="6" t="s">
        <v>438</v>
      </c>
      <c r="N24" s="45" t="s">
        <v>262</v>
      </c>
      <c r="O24" s="6">
        <f>IF(eVAL(N24)&lt;=O$6,VLOOKUP(eVAL(N24),Multiplier,2)*eVAL(O$3),0)</f>
        <v>963.48</v>
      </c>
      <c r="Q24" s="45" t="s">
        <v>259</v>
      </c>
      <c r="R24" s="6">
        <f>IF(eVAL(Q24)&gt;0,IF(eVAL(Q24)&lt;=R$6,VLOOKUP(eVAL(Q24),Multiplier,2)*R$3,0),"")</f>
        <v>584.24</v>
      </c>
      <c r="T24" s="45" t="s">
        <v>267</v>
      </c>
      <c r="U24" s="6">
        <f>IF(eVAL(T24)&gt;0,IF(eVAL(T24)&lt;=U$6,VLOOKUP(eVAL(T24),Multiplier,2)*eVAL(U$3),0),"")</f>
        <v>833.9999999999999</v>
      </c>
      <c r="X24" s="6"/>
    </row>
    <row r="25" spans="1:27" ht="13.5">
      <c r="A25" s="38">
        <v>17</v>
      </c>
      <c r="B25" s="34" t="s">
        <v>70</v>
      </c>
      <c r="C25" s="4" t="s">
        <v>9</v>
      </c>
      <c r="D25" s="4" t="s">
        <v>7</v>
      </c>
      <c r="E25" s="4">
        <v>93</v>
      </c>
      <c r="F25" s="19">
        <v>0</v>
      </c>
      <c r="G25" s="6">
        <v>2307.88</v>
      </c>
      <c r="H25" s="19">
        <v>0</v>
      </c>
      <c r="I25" s="6">
        <v>2307.88</v>
      </c>
      <c r="J25" s="45" t="s">
        <v>489</v>
      </c>
      <c r="K25" s="45" t="s">
        <v>246</v>
      </c>
      <c r="L25" s="6">
        <f>IF(eVAL(K25)&lt;=L$6,VLOOKUP(eVAL(K25),Multiplier,2)*eVAL(L$3),0)</f>
        <v>931.6</v>
      </c>
      <c r="N25" s="45" t="s">
        <v>246</v>
      </c>
      <c r="O25" s="6">
        <f>IF(eVAL(N25)&lt;=O$6,VLOOKUP(eVAL(N25),Multiplier,2)*eVAL(O$3),0)</f>
        <v>608.2800000000001</v>
      </c>
      <c r="Q25" s="45" t="s">
        <v>249</v>
      </c>
      <c r="R25" s="6" t="s">
        <v>435</v>
      </c>
      <c r="T25" s="45" t="s">
        <v>399</v>
      </c>
      <c r="U25" s="6">
        <f>IF(eVAL(T25)&gt;0,IF(eVAL(T25)&lt;=U$6,VLOOKUP(eVAL(T25),Multiplier,2)*eVAL(U$3),0),"")</f>
        <v>768</v>
      </c>
      <c r="W25" s="45" t="s">
        <v>485</v>
      </c>
      <c r="X25" s="6">
        <f>IF(eVAL(W25)&gt;0,IF(eVAL(W25)&lt;=X$6,VLOOKUP(eVAL(W25),Multiplier,2)*eVAL(X$3),0),"")</f>
        <v>0</v>
      </c>
      <c r="Z25" s="45" t="s">
        <v>310</v>
      </c>
      <c r="AA25" s="6">
        <f>IF(eVAL(Z25)&gt;0,IF(eVAL(Z25)&lt;=AA$6,VLOOKUP(eVAL(Z25),Multiplier,2)*eVAL(AA$3),0),"")</f>
        <v>0</v>
      </c>
    </row>
    <row r="26" spans="1:24" ht="13.5">
      <c r="A26" s="38">
        <v>18</v>
      </c>
      <c r="B26" s="34" t="s">
        <v>67</v>
      </c>
      <c r="C26" s="4" t="s">
        <v>13</v>
      </c>
      <c r="D26" s="4" t="s">
        <v>14</v>
      </c>
      <c r="E26" s="4">
        <v>94</v>
      </c>
      <c r="F26" s="19">
        <v>0</v>
      </c>
      <c r="G26" s="6">
        <v>2156</v>
      </c>
      <c r="H26" s="19">
        <v>0</v>
      </c>
      <c r="I26" s="6">
        <v>2156</v>
      </c>
      <c r="J26" s="45" t="s">
        <v>417</v>
      </c>
      <c r="K26" s="45" t="s">
        <v>272</v>
      </c>
      <c r="L26" s="6" t="s">
        <v>439</v>
      </c>
      <c r="N26" s="45" t="s">
        <v>254</v>
      </c>
      <c r="O26" s="6">
        <f>IF(eVAL(N26)&lt;=O$6,VLOOKUP(eVAL(N26),Multiplier,2)*eVAL(O$3),0)</f>
        <v>976.8000000000001</v>
      </c>
      <c r="Q26" s="45" t="s">
        <v>253</v>
      </c>
      <c r="R26" s="6">
        <f>IF(eVAL(Q26)&gt;0,IF(eVAL(Q26)&lt;=R$6,VLOOKUP(eVAL(Q26),Multiplier,2)*R$3,0),"")</f>
        <v>375.2</v>
      </c>
      <c r="T26" s="45" t="s">
        <v>252</v>
      </c>
      <c r="U26" s="6">
        <f>IF(eVAL(T26)&gt;0,IF(eVAL(T26)&lt;=U$6,VLOOKUP(eVAL(T26),Multiplier,2)*eVAL(U$3),0),"")</f>
        <v>804</v>
      </c>
      <c r="X26" s="6"/>
    </row>
    <row r="27" spans="1:24" ht="13.5">
      <c r="A27" s="38">
        <v>19</v>
      </c>
      <c r="B27" s="34" t="s">
        <v>85</v>
      </c>
      <c r="C27" s="4" t="s">
        <v>9</v>
      </c>
      <c r="D27" s="4" t="s">
        <v>7</v>
      </c>
      <c r="E27" s="4">
        <v>95</v>
      </c>
      <c r="F27" s="19">
        <v>0</v>
      </c>
      <c r="G27" s="6">
        <v>1794.48</v>
      </c>
      <c r="H27" s="19">
        <v>0</v>
      </c>
      <c r="I27" s="6">
        <v>1794.48</v>
      </c>
      <c r="J27" s="45" t="s">
        <v>417</v>
      </c>
      <c r="K27" s="45" t="s">
        <v>281</v>
      </c>
      <c r="L27" s="6" t="s">
        <v>477</v>
      </c>
      <c r="N27" s="45" t="s">
        <v>389</v>
      </c>
      <c r="O27" s="6">
        <f>IF(eVAL(N27)&lt;=O$6,VLOOKUP(eVAL(N27),Multiplier,2)*eVAL(O$3),0)</f>
        <v>612.7199999999999</v>
      </c>
      <c r="Q27" s="45" t="s">
        <v>293</v>
      </c>
      <c r="R27" s="6">
        <f>IF(eVAL(Q27)&gt;0,IF(eVAL(Q27)&lt;=R$6,VLOOKUP(eVAL(Q27),Multiplier,2)*R$3,0),"")</f>
        <v>353.76</v>
      </c>
      <c r="T27" s="45" t="s">
        <v>389</v>
      </c>
      <c r="U27" s="6">
        <f>IF(eVAL(T27)&gt;0,IF(eVAL(T27)&lt;=U$6,VLOOKUP(eVAL(T27),Multiplier,2)*eVAL(U$3),0),"")</f>
        <v>827.9999999999999</v>
      </c>
      <c r="X27" s="6"/>
    </row>
    <row r="28" spans="1:24" ht="13.5">
      <c r="A28" s="38">
        <v>20</v>
      </c>
      <c r="B28" s="34" t="s">
        <v>71</v>
      </c>
      <c r="C28" s="4" t="s">
        <v>19</v>
      </c>
      <c r="D28" s="4" t="s">
        <v>16</v>
      </c>
      <c r="E28" s="4">
        <v>94</v>
      </c>
      <c r="F28" s="19">
        <v>0</v>
      </c>
      <c r="G28" s="6">
        <v>1794.4</v>
      </c>
      <c r="H28" s="19">
        <v>0</v>
      </c>
      <c r="I28" s="6">
        <v>1794.4</v>
      </c>
      <c r="J28" s="45" t="s">
        <v>417</v>
      </c>
      <c r="K28" s="45" t="s">
        <v>356</v>
      </c>
      <c r="L28" s="6">
        <f>IF(eVAL(K28)&lt;=L$6,VLOOKUP(eVAL(K28),Multiplier,2)*eVAL(L$3),0)</f>
        <v>0</v>
      </c>
      <c r="N28" s="45" t="s">
        <v>254</v>
      </c>
      <c r="O28" s="6">
        <f>IF(eVAL(N28)&lt;=O$6,VLOOKUP(eVAL(N28),Multiplier,2)*eVAL(O$3),0)</f>
        <v>976.8000000000001</v>
      </c>
      <c r="Q28" s="45" t="s">
        <v>254</v>
      </c>
      <c r="R28" s="6">
        <f>IF(eVAL(Q28)&gt;0,IF(eVAL(Q28)&lt;=R$6,VLOOKUP(eVAL(Q28),Multiplier,2)*R$3,0),"")</f>
        <v>589.6</v>
      </c>
      <c r="T28" s="45" t="s">
        <v>430</v>
      </c>
      <c r="U28" s="6">
        <f>IF(eVAL(T28)&gt;0,IF(eVAL(T28)&lt;=U$6,VLOOKUP(eVAL(T28),Multiplier,2)*eVAL(U$3),0),"")</f>
        <v>228</v>
      </c>
      <c r="X28" s="6"/>
    </row>
    <row r="29" spans="1:24" ht="13.5">
      <c r="A29" s="38">
        <v>21</v>
      </c>
      <c r="B29" s="34" t="s">
        <v>80</v>
      </c>
      <c r="C29" s="4" t="s">
        <v>24</v>
      </c>
      <c r="D29" s="4" t="s">
        <v>14</v>
      </c>
      <c r="E29" s="4">
        <v>94</v>
      </c>
      <c r="F29" s="19">
        <v>0</v>
      </c>
      <c r="G29" s="6">
        <v>1744.76</v>
      </c>
      <c r="H29" s="19">
        <v>0</v>
      </c>
      <c r="I29" s="6">
        <v>1744.76</v>
      </c>
      <c r="J29" s="45" t="s">
        <v>417</v>
      </c>
      <c r="K29" s="45" t="s">
        <v>256</v>
      </c>
      <c r="L29" s="6" t="s">
        <v>440</v>
      </c>
      <c r="N29" s="45" t="s">
        <v>253</v>
      </c>
      <c r="O29" s="6">
        <f>IF(eVAL(N29)&lt;=O$6,VLOOKUP(eVAL(N29),Multiplier,2)*eVAL(O$3),0)</f>
        <v>621.5999999999999</v>
      </c>
      <c r="Q29" s="45" t="s">
        <v>246</v>
      </c>
      <c r="R29" s="6">
        <f>IF(eVAL(Q29)&gt;0,IF(eVAL(Q29)&lt;=R$6,VLOOKUP(eVAL(Q29),Multiplier,2)*R$3,0),"")</f>
        <v>367.16</v>
      </c>
      <c r="T29" s="45" t="s">
        <v>285</v>
      </c>
      <c r="U29" s="6">
        <f>IF(eVAL(T29)&gt;0,IF(eVAL(T29)&lt;=U$6,VLOOKUP(eVAL(T29),Multiplier,2)*eVAL(U$3),0),"")</f>
        <v>756</v>
      </c>
      <c r="X29" s="6"/>
    </row>
    <row r="30" spans="1:24" ht="13.5">
      <c r="A30" s="38">
        <v>22</v>
      </c>
      <c r="B30" s="34" t="s">
        <v>87</v>
      </c>
      <c r="C30" s="4" t="s">
        <v>8</v>
      </c>
      <c r="D30" s="4" t="s">
        <v>7</v>
      </c>
      <c r="E30" s="4">
        <v>95</v>
      </c>
      <c r="F30" s="19">
        <v>0</v>
      </c>
      <c r="G30" s="6">
        <v>1422.76</v>
      </c>
      <c r="H30" s="19">
        <v>0</v>
      </c>
      <c r="I30" s="6">
        <v>1422.76</v>
      </c>
      <c r="J30" s="45" t="s">
        <v>364</v>
      </c>
      <c r="K30" s="45" t="s">
        <v>277</v>
      </c>
      <c r="L30" s="6">
        <f>IF(eVAL(K30)&lt;=L$6,VLOOKUP(eVAL(K30),Multiplier,2)*eVAL(L$3),0)</f>
        <v>850</v>
      </c>
      <c r="N30" s="45" t="s">
        <v>271</v>
      </c>
      <c r="O30" s="6">
        <f>IF(eVAL(N30)&lt;=O$6,VLOOKUP(eVAL(N30),Multiplier,2)*eVAL(O$3),0)</f>
        <v>572.76</v>
      </c>
      <c r="Q30" s="35"/>
      <c r="R30" s="6"/>
      <c r="T30" s="35"/>
      <c r="U30" s="6"/>
      <c r="X30" s="6"/>
    </row>
    <row r="31" spans="1:21" ht="13.5">
      <c r="A31" s="38">
        <v>23</v>
      </c>
      <c r="B31" s="34" t="s">
        <v>98</v>
      </c>
      <c r="C31" s="4" t="s">
        <v>9</v>
      </c>
      <c r="D31" s="4" t="s">
        <v>7</v>
      </c>
      <c r="E31" s="4">
        <v>96</v>
      </c>
      <c r="F31" s="19">
        <v>0</v>
      </c>
      <c r="G31" s="6">
        <v>1368.24</v>
      </c>
      <c r="H31" s="19">
        <v>0</v>
      </c>
      <c r="I31" s="6">
        <v>1368.24</v>
      </c>
      <c r="J31" s="45" t="s">
        <v>417</v>
      </c>
      <c r="K31" s="45" t="s">
        <v>280</v>
      </c>
      <c r="L31" s="6">
        <f>IF(eVAL(K31)&lt;=L$6,VLOOKUP(eVAL(K31),Multiplier,2)*eVAL(L$3),0)</f>
        <v>261.8</v>
      </c>
      <c r="N31" s="45" t="s">
        <v>312</v>
      </c>
      <c r="O31" s="6">
        <f>IF(eVAL(N31)&lt;=O$6,VLOOKUP(eVAL(N31),Multiplier,2)*eVAL(O$3),0)</f>
        <v>0</v>
      </c>
      <c r="Q31" s="45" t="s">
        <v>390</v>
      </c>
      <c r="R31" s="6">
        <f>IF(eVAL(Q31)&gt;0,IF(eVAL(Q31)&lt;=R$6,VLOOKUP(eVAL(Q31),Multiplier,2)*R$3,0),"")</f>
        <v>356.44</v>
      </c>
      <c r="T31" s="45" t="s">
        <v>277</v>
      </c>
      <c r="U31" s="6">
        <f>IF(eVAL(T31)&gt;0,IF(eVAL(T31)&lt;=U$6,VLOOKUP(eVAL(T31),Multiplier,2)*eVAL(U$3),0),"")</f>
        <v>750</v>
      </c>
    </row>
    <row r="32" spans="1:21" ht="13.5">
      <c r="A32" s="38">
        <v>24</v>
      </c>
      <c r="B32" s="34" t="s">
        <v>77</v>
      </c>
      <c r="C32" s="4" t="s">
        <v>22</v>
      </c>
      <c r="D32" s="4" t="s">
        <v>7</v>
      </c>
      <c r="E32" s="4">
        <v>94</v>
      </c>
      <c r="F32" s="19">
        <v>0</v>
      </c>
      <c r="G32" s="6">
        <v>1335</v>
      </c>
      <c r="H32" s="19">
        <v>0</v>
      </c>
      <c r="I32" s="6">
        <v>1335</v>
      </c>
      <c r="J32" s="45" t="s">
        <v>364</v>
      </c>
      <c r="K32" s="35"/>
      <c r="L32" s="6"/>
      <c r="N32" s="45" t="s">
        <v>277</v>
      </c>
      <c r="O32" s="6">
        <f>IF(eVAL(N32)&lt;=O$6,VLOOKUP(eVAL(N32),Multiplier,2)*eVAL(O$3),0)</f>
        <v>555</v>
      </c>
      <c r="Q32" s="33"/>
      <c r="R32" s="6"/>
      <c r="T32" s="45" t="s">
        <v>273</v>
      </c>
      <c r="U32" s="6">
        <f>IF(eVAL(T32)&gt;0,IF(eVAL(T32)&lt;=U$6,VLOOKUP(eVAL(T32),Multiplier,2)*eVAL(U$3),0),"")</f>
        <v>780</v>
      </c>
    </row>
    <row r="33" spans="1:21" ht="13.5">
      <c r="A33" s="38">
        <v>25</v>
      </c>
      <c r="B33" s="34" t="s">
        <v>81</v>
      </c>
      <c r="C33" s="4" t="s">
        <v>8</v>
      </c>
      <c r="D33" s="4" t="s">
        <v>7</v>
      </c>
      <c r="E33" s="4">
        <v>95</v>
      </c>
      <c r="F33" s="19">
        <v>0</v>
      </c>
      <c r="G33" s="6">
        <v>1304.52</v>
      </c>
      <c r="H33" s="19">
        <v>0</v>
      </c>
      <c r="I33" s="6">
        <v>1304.52</v>
      </c>
      <c r="J33" s="45" t="s">
        <v>364</v>
      </c>
      <c r="K33" s="45" t="s">
        <v>269</v>
      </c>
      <c r="L33" s="6">
        <f>IF(eVAL(K33)&lt;=L$6,VLOOKUP(eVAL(K33),Multiplier,2)*eVAL(L$3),0)</f>
        <v>336.6</v>
      </c>
      <c r="N33" s="45" t="s">
        <v>259</v>
      </c>
      <c r="O33" s="6">
        <f>IF(eVAL(N33)&lt;=O$6,VLOOKUP(eVAL(N33),Multiplier,2)*eVAL(O$3),0)</f>
        <v>967.9200000000001</v>
      </c>
      <c r="Q33" s="35" t="s">
        <v>415</v>
      </c>
      <c r="R33" s="6">
        <f>IF(eVAL(Q33)&gt;0,IF(eVAL(Q33)&lt;=R$6,VLOOKUP(eVAL(Q33),Multiplier,2)*R$3,0),"")</f>
      </c>
      <c r="T33" s="35"/>
      <c r="U33" s="6"/>
    </row>
    <row r="34" spans="1:21" ht="13.5">
      <c r="A34" s="38">
        <v>26</v>
      </c>
      <c r="B34" s="34" t="s">
        <v>123</v>
      </c>
      <c r="C34" s="4" t="s">
        <v>23</v>
      </c>
      <c r="D34" s="4" t="s">
        <v>7</v>
      </c>
      <c r="E34" s="4">
        <v>95</v>
      </c>
      <c r="F34" s="19">
        <v>0</v>
      </c>
      <c r="G34" s="6">
        <v>1254.3600000000001</v>
      </c>
      <c r="H34" s="19">
        <v>0</v>
      </c>
      <c r="I34" s="6">
        <v>1254.3600000000001</v>
      </c>
      <c r="J34" s="45" t="s">
        <v>417</v>
      </c>
      <c r="K34" s="45" t="s">
        <v>266</v>
      </c>
      <c r="L34" s="6">
        <f>IF(eVAL(K34)&lt;=L$6,VLOOKUP(eVAL(K34),Multiplier,2)*eVAL(L$3),0)</f>
        <v>275.40000000000003</v>
      </c>
      <c r="N34" s="45" t="s">
        <v>267</v>
      </c>
      <c r="O34" s="6">
        <f>IF(eVAL(N34)&lt;=O$6,VLOOKUP(eVAL(N34),Multiplier,2)*eVAL(O$3),0)</f>
        <v>617.16</v>
      </c>
      <c r="Q34" s="45" t="s">
        <v>258</v>
      </c>
      <c r="R34" s="6">
        <f>IF(eVAL(Q34)&gt;0,IF(eVAL(Q34)&lt;=R$6,VLOOKUP(eVAL(Q34),Multiplier,2)*R$3,0),"")</f>
        <v>361.8</v>
      </c>
      <c r="T34" s="45" t="s">
        <v>278</v>
      </c>
      <c r="U34" s="6" t="s">
        <v>476</v>
      </c>
    </row>
    <row r="35" spans="1:21" ht="13.5">
      <c r="A35" s="38">
        <v>27</v>
      </c>
      <c r="B35" s="34" t="s">
        <v>75</v>
      </c>
      <c r="C35" s="4" t="s">
        <v>21</v>
      </c>
      <c r="D35" s="4" t="s">
        <v>14</v>
      </c>
      <c r="E35" s="4">
        <v>95</v>
      </c>
      <c r="F35" s="19">
        <v>0</v>
      </c>
      <c r="G35" s="6">
        <v>1123.12</v>
      </c>
      <c r="H35" s="19">
        <v>0</v>
      </c>
      <c r="I35" s="6">
        <v>1123.12</v>
      </c>
      <c r="J35" s="45" t="s">
        <v>417</v>
      </c>
      <c r="K35" s="45" t="s">
        <v>291</v>
      </c>
      <c r="L35" s="6">
        <f>IF(eVAL(K35)&lt;=L$6,VLOOKUP(eVAL(K35),Multiplier,2)*eVAL(L$3),0)</f>
        <v>248.2</v>
      </c>
      <c r="N35" s="33"/>
      <c r="O35" s="6"/>
      <c r="Q35" s="45" t="s">
        <v>268</v>
      </c>
      <c r="R35" s="6">
        <f>IF(eVAL(Q35)&gt;0,IF(eVAL(Q35)&lt;=R$6,VLOOKUP(eVAL(Q35),Multiplier,2)*R$3,0),"")</f>
        <v>586.92</v>
      </c>
      <c r="T35" s="45" t="s">
        <v>256</v>
      </c>
      <c r="U35" s="6">
        <f>IF(eVAL(T35)&gt;0,IF(eVAL(T35)&lt;=U$6,VLOOKUP(eVAL(T35),Multiplier,2)*eVAL(U$3),0),"")</f>
        <v>288</v>
      </c>
    </row>
    <row r="36" spans="1:21" ht="13.5">
      <c r="A36" s="38">
        <v>28</v>
      </c>
      <c r="B36" s="34" t="s">
        <v>452</v>
      </c>
      <c r="C36" s="4" t="s">
        <v>19</v>
      </c>
      <c r="D36" s="4" t="s">
        <v>7</v>
      </c>
      <c r="E36" s="4">
        <v>94</v>
      </c>
      <c r="F36" s="19">
        <v>0</v>
      </c>
      <c r="G36" s="6">
        <v>1081.48</v>
      </c>
      <c r="H36" s="19">
        <v>0</v>
      </c>
      <c r="I36" s="6">
        <v>1081.48</v>
      </c>
      <c r="J36" s="45" t="s">
        <v>417</v>
      </c>
      <c r="K36" s="45" t="s">
        <v>282</v>
      </c>
      <c r="L36" s="6">
        <f>IF(eVAL(K36)&lt;=L$6,VLOOKUP(eVAL(K36),Multiplier,2)*eVAL(L$3),0)</f>
        <v>268.6</v>
      </c>
      <c r="N36" s="45" t="s">
        <v>264</v>
      </c>
      <c r="O36" s="6">
        <f>IF(eVAL(N36)&lt;=O$6,VLOOKUP(eVAL(N36),Multiplier,2)*eVAL(O$3),0)</f>
        <v>563.88</v>
      </c>
      <c r="Q36" s="33"/>
      <c r="R36" s="6"/>
      <c r="T36" s="45" t="s">
        <v>274</v>
      </c>
      <c r="U36" s="6">
        <f>IF(eVAL(T36)&gt;0,IF(eVAL(T36)&lt;=U$6,VLOOKUP(eVAL(T36),Multiplier,2)*eVAL(U$3),0),"")</f>
        <v>249</v>
      </c>
    </row>
    <row r="37" spans="1:21" ht="13.5">
      <c r="A37" s="38">
        <v>29</v>
      </c>
      <c r="B37" s="34" t="s">
        <v>107</v>
      </c>
      <c r="C37" s="16" t="s">
        <v>8</v>
      </c>
      <c r="D37" s="25" t="s">
        <v>7</v>
      </c>
      <c r="E37" s="4">
        <v>94</v>
      </c>
      <c r="F37" s="19">
        <v>0</v>
      </c>
      <c r="G37" s="6">
        <v>954.6</v>
      </c>
      <c r="H37" s="19">
        <v>0</v>
      </c>
      <c r="I37" s="6">
        <v>954.6</v>
      </c>
      <c r="J37" s="45" t="s">
        <v>364</v>
      </c>
      <c r="K37" s="45" t="s">
        <v>312</v>
      </c>
      <c r="L37" s="6">
        <f>IF(eVAL(K37)&lt;=L$6,VLOOKUP(eVAL(K37),Multiplier,2)*eVAL(L$3),0)</f>
        <v>0</v>
      </c>
      <c r="N37" s="45" t="s">
        <v>243</v>
      </c>
      <c r="O37" s="2">
        <f>IF(eVAL(N37)&lt;=O$6,VLOOKUP(eVAL(N37),Multiplier,2)*eVAL(O$3),0)</f>
        <v>954.5999999999999</v>
      </c>
      <c r="R37" s="6"/>
      <c r="U37" s="6"/>
    </row>
    <row r="38" spans="1:21" ht="13.5">
      <c r="A38" s="38">
        <v>30</v>
      </c>
      <c r="B38" s="34" t="s">
        <v>443</v>
      </c>
      <c r="C38" s="4" t="s">
        <v>8</v>
      </c>
      <c r="D38" s="4" t="s">
        <v>14</v>
      </c>
      <c r="E38" s="4">
        <v>97</v>
      </c>
      <c r="F38" s="19">
        <v>0</v>
      </c>
      <c r="G38" s="6">
        <v>902</v>
      </c>
      <c r="H38" s="19">
        <v>0</v>
      </c>
      <c r="I38" s="6">
        <v>902</v>
      </c>
      <c r="J38" s="45" t="s">
        <v>364</v>
      </c>
      <c r="K38" s="45" t="s">
        <v>247</v>
      </c>
      <c r="L38" s="6">
        <f>IF(eVAL(K38)&lt;=L$6,VLOOKUP(eVAL(K38),Multiplier,2)*eVAL(L$3),0)</f>
        <v>302.6</v>
      </c>
      <c r="N38" s="45" t="s">
        <v>258</v>
      </c>
      <c r="O38" s="6">
        <f>IF(eVAL(N38)&lt;=O$6,VLOOKUP(eVAL(N38),Multiplier,2)*eVAL(O$3),0)</f>
        <v>599.4000000000001</v>
      </c>
      <c r="R38" s="6"/>
      <c r="T38" s="35"/>
      <c r="U38" s="6"/>
    </row>
    <row r="39" spans="1:21" ht="13.5">
      <c r="A39" s="38">
        <v>31</v>
      </c>
      <c r="B39" s="34" t="s">
        <v>444</v>
      </c>
      <c r="C39" s="4" t="s">
        <v>378</v>
      </c>
      <c r="D39" s="4" t="s">
        <v>7</v>
      </c>
      <c r="E39" s="4">
        <v>97</v>
      </c>
      <c r="F39" s="19">
        <v>0</v>
      </c>
      <c r="G39" s="6">
        <v>848.64</v>
      </c>
      <c r="H39" s="19">
        <v>0</v>
      </c>
      <c r="I39" s="6">
        <v>848.64</v>
      </c>
      <c r="J39" s="45" t="s">
        <v>417</v>
      </c>
      <c r="K39" s="45" t="s">
        <v>308</v>
      </c>
      <c r="L39" s="6">
        <f>IF(eVAL(K39)&lt;=L$6,VLOOKUP(eVAL(K39),Multiplier,2)*eVAL(L$3),0)</f>
        <v>0</v>
      </c>
      <c r="N39" s="45" t="s">
        <v>270</v>
      </c>
      <c r="O39" s="6">
        <f>IF(eVAL(N39)&lt;=O$6,VLOOKUP(eVAL(N39),Multiplier,2)*eVAL(O$3),0)</f>
        <v>581.64</v>
      </c>
      <c r="Q39" s="33"/>
      <c r="R39" s="6"/>
      <c r="T39" s="45" t="s">
        <v>247</v>
      </c>
      <c r="U39" s="6">
        <f>IF(eVAL(T39)&gt;0,IF(eVAL(T39)&lt;=U$6,VLOOKUP(eVAL(T39),Multiplier,2)*eVAL(U$3),0),"")</f>
        <v>267</v>
      </c>
    </row>
    <row r="40" spans="1:21" ht="13.5">
      <c r="A40" s="38">
        <v>32</v>
      </c>
      <c r="B40" s="34" t="s">
        <v>93</v>
      </c>
      <c r="C40" s="4" t="s">
        <v>9</v>
      </c>
      <c r="D40" s="4" t="s">
        <v>7</v>
      </c>
      <c r="E40" s="4">
        <v>96</v>
      </c>
      <c r="F40" s="19">
        <v>0</v>
      </c>
      <c r="G40" s="6">
        <v>845.8000000000001</v>
      </c>
      <c r="H40" s="19">
        <v>0</v>
      </c>
      <c r="I40" s="6">
        <v>845.8000000000001</v>
      </c>
      <c r="J40" s="45" t="s">
        <v>364</v>
      </c>
      <c r="K40" s="45" t="s">
        <v>282</v>
      </c>
      <c r="L40" s="6">
        <f>IF(eVAL(K40)&lt;=L$6,VLOOKUP(eVAL(K40),Multiplier,2)*eVAL(L$3),0)</f>
        <v>268.6</v>
      </c>
      <c r="N40" s="45" t="s">
        <v>273</v>
      </c>
      <c r="O40" s="2">
        <f>IF(eVAL(N40)&lt;=O$6,VLOOKUP(eVAL(N40),Multiplier,2)*eVAL(O$3),0)</f>
        <v>577.2</v>
      </c>
      <c r="Q40" s="33"/>
      <c r="R40" s="6"/>
      <c r="T40" s="35"/>
      <c r="U40" s="6"/>
    </row>
    <row r="41" spans="1:21" ht="13.5">
      <c r="A41" s="38">
        <v>33</v>
      </c>
      <c r="B41" s="34" t="s">
        <v>86</v>
      </c>
      <c r="C41" s="4" t="s">
        <v>11</v>
      </c>
      <c r="D41" s="4" t="s">
        <v>7</v>
      </c>
      <c r="E41" s="4">
        <v>96</v>
      </c>
      <c r="F41" s="19">
        <v>0</v>
      </c>
      <c r="G41" s="6">
        <v>828.52</v>
      </c>
      <c r="H41" s="19">
        <v>0</v>
      </c>
      <c r="I41" s="6">
        <v>828.52</v>
      </c>
      <c r="J41" s="45" t="s">
        <v>364</v>
      </c>
      <c r="K41" s="45" t="s">
        <v>298</v>
      </c>
      <c r="L41" s="6">
        <f>IF(eVAL(K41)&lt;=L$6,VLOOKUP(eVAL(K41),Multiplier,2)*eVAL(L$3),0)</f>
        <v>237.99999999999997</v>
      </c>
      <c r="N41" s="45" t="s">
        <v>390</v>
      </c>
      <c r="O41" s="6">
        <f>IF(eVAL(N41)&lt;=O$6,VLOOKUP(eVAL(N41),Multiplier,2)*eVAL(O$3),0)</f>
        <v>590.52</v>
      </c>
      <c r="Q41" s="33"/>
      <c r="R41" s="6"/>
      <c r="T41" s="33"/>
      <c r="U41" s="6"/>
    </row>
    <row r="42" spans="1:21" ht="13.5">
      <c r="A42" s="38">
        <v>34</v>
      </c>
      <c r="B42" s="34" t="s">
        <v>445</v>
      </c>
      <c r="C42" s="4" t="s">
        <v>9</v>
      </c>
      <c r="D42" s="4" t="s">
        <v>7</v>
      </c>
      <c r="E42" s="4">
        <v>93</v>
      </c>
      <c r="F42" s="19">
        <v>0</v>
      </c>
      <c r="G42" s="6">
        <v>823.8199999999999</v>
      </c>
      <c r="H42" s="19">
        <v>0</v>
      </c>
      <c r="I42" s="6">
        <v>823.8199999999999</v>
      </c>
      <c r="J42" s="45" t="s">
        <v>417</v>
      </c>
      <c r="K42" s="45" t="s">
        <v>314</v>
      </c>
      <c r="L42" s="6">
        <f>IF(eVAL(K42)&lt;=L$6,VLOOKUP(eVAL(K42),Multiplier,2)*eVAL(L$3),0)</f>
        <v>0</v>
      </c>
      <c r="N42" s="45" t="s">
        <v>275</v>
      </c>
      <c r="O42" s="6">
        <f>IF(eVAL(N42)&lt;=O$6,VLOOKUP(eVAL(N42),Multiplier,2)*eVAL(O$3),0)</f>
        <v>188.7</v>
      </c>
      <c r="Q42" s="45" t="s">
        <v>252</v>
      </c>
      <c r="R42" s="6">
        <f>IF(eVAL(Q42)&gt;0,IF(eVAL(Q42)&lt;=R$6,VLOOKUP(eVAL(Q42),Multiplier,2)*R$3,0),"")</f>
        <v>359.12</v>
      </c>
      <c r="T42" s="45" t="s">
        <v>276</v>
      </c>
      <c r="U42" s="6">
        <f>IF(eVAL(T42)&gt;0,IF(eVAL(T42)&lt;=U$6,VLOOKUP(eVAL(T42),Multiplier,2)*eVAL(U$3),0),"")</f>
        <v>276</v>
      </c>
    </row>
    <row r="43" spans="1:21" ht="13.5">
      <c r="A43" s="38">
        <v>35</v>
      </c>
      <c r="B43" s="34" t="s">
        <v>97</v>
      </c>
      <c r="C43" s="16" t="s">
        <v>19</v>
      </c>
      <c r="D43" s="4" t="s">
        <v>7</v>
      </c>
      <c r="E43" s="4">
        <v>96</v>
      </c>
      <c r="F43" s="19">
        <v>0</v>
      </c>
      <c r="G43" s="6">
        <v>814.44</v>
      </c>
      <c r="H43" s="19">
        <v>0</v>
      </c>
      <c r="I43" s="6">
        <v>814.44</v>
      </c>
      <c r="J43" s="45" t="s">
        <v>417</v>
      </c>
      <c r="K43" s="45" t="s">
        <v>250</v>
      </c>
      <c r="L43" s="6">
        <f>IF(eVAL(K43)&lt;=L$6,VLOOKUP(eVAL(K43),Multiplier,2)*eVAL(L$3),0)</f>
        <v>0</v>
      </c>
      <c r="N43" s="45" t="s">
        <v>285</v>
      </c>
      <c r="O43" s="6">
        <f>IF(eVAL(N43)&lt;=O$6,VLOOKUP(eVAL(N43),Multiplier,2)*eVAL(O$3),0)</f>
        <v>559.44</v>
      </c>
      <c r="R43" s="6"/>
      <c r="T43" s="45" t="s">
        <v>275</v>
      </c>
      <c r="U43" s="6">
        <f>IF(eVAL(T43)&gt;0,IF(eVAL(T43)&lt;=U$6,VLOOKUP(eVAL(T43),Multiplier,2)*eVAL(U$3),0),"")</f>
        <v>255</v>
      </c>
    </row>
    <row r="44" spans="1:21" ht="13.5">
      <c r="A44" s="38">
        <v>36</v>
      </c>
      <c r="B44" s="34" t="s">
        <v>83</v>
      </c>
      <c r="C44" s="4" t="s">
        <v>84</v>
      </c>
      <c r="D44" s="4" t="s">
        <v>16</v>
      </c>
      <c r="E44" s="4">
        <v>94</v>
      </c>
      <c r="F44" s="19">
        <v>0</v>
      </c>
      <c r="G44" s="6">
        <v>788.02</v>
      </c>
      <c r="H44" s="19">
        <v>0</v>
      </c>
      <c r="I44" s="6">
        <v>788.02</v>
      </c>
      <c r="J44" s="45" t="s">
        <v>417</v>
      </c>
      <c r="K44" s="33"/>
      <c r="L44" s="6"/>
      <c r="N44" s="45" t="s">
        <v>292</v>
      </c>
      <c r="O44" s="6">
        <f>IF(eVAL(N44)&lt;=O$6,VLOOKUP(eVAL(N44),Multiplier,2)*eVAL(O$3),0)</f>
        <v>206.46</v>
      </c>
      <c r="Q44" s="45" t="s">
        <v>262</v>
      </c>
      <c r="R44" s="6">
        <f>IF(eVAL(Q44)&gt;0,IF(eVAL(Q44)&lt;=R$6,VLOOKUP(eVAL(Q44),Multiplier,2)*R$3,0),"")</f>
        <v>581.56</v>
      </c>
      <c r="T44" s="45" t="s">
        <v>314</v>
      </c>
      <c r="U44" s="6">
        <f>IF(eVAL(T44)&gt;0,IF(eVAL(T44)&lt;=U$6,VLOOKUP(eVAL(T44),Multiplier,2)*eVAL(U$3),0),"")</f>
        <v>0</v>
      </c>
    </row>
    <row r="45" spans="1:21" ht="13.5">
      <c r="A45" s="38">
        <v>37</v>
      </c>
      <c r="B45" s="34" t="s">
        <v>76</v>
      </c>
      <c r="C45" s="4" t="s">
        <v>6</v>
      </c>
      <c r="D45" s="4" t="s">
        <v>20</v>
      </c>
      <c r="E45" s="4">
        <v>95</v>
      </c>
      <c r="F45" s="19">
        <v>0</v>
      </c>
      <c r="G45" s="6">
        <v>787.1</v>
      </c>
      <c r="H45" s="19">
        <v>0</v>
      </c>
      <c r="I45" s="6">
        <v>787.1</v>
      </c>
      <c r="J45" s="45" t="s">
        <v>417</v>
      </c>
      <c r="K45" s="45" t="s">
        <v>294</v>
      </c>
      <c r="L45" s="6">
        <f>IF(eVAL(K45)&lt;=L$6,VLOOKUP(eVAL(K45),Multiplier,2)*eVAL(L$3),0)</f>
        <v>0</v>
      </c>
      <c r="N45" s="45" t="s">
        <v>392</v>
      </c>
      <c r="O45" s="6">
        <f>IF(eVAL(N45)&lt;=O$6,VLOOKUP(eVAL(N45),Multiplier,2)*eVAL(O$3),0)</f>
        <v>210.89999999999998</v>
      </c>
      <c r="Q45" s="45" t="s">
        <v>243</v>
      </c>
      <c r="R45" s="6">
        <f>IF(eVAL(Q45)&gt;0,IF(eVAL(Q45)&lt;=R$6,VLOOKUP(eVAL(Q45),Multiplier,2)*R$3,0),"")</f>
        <v>576.1999999999999</v>
      </c>
      <c r="T45" s="45" t="s">
        <v>404</v>
      </c>
      <c r="U45" s="6">
        <f>IF(eVAL(T45)&gt;0,IF(eVAL(T45)&lt;=U$6,VLOOKUP(eVAL(T45),Multiplier,2)*eVAL(U$3),0),"")</f>
        <v>0</v>
      </c>
    </row>
    <row r="46" spans="1:21" ht="13.5">
      <c r="A46" s="38">
        <v>38</v>
      </c>
      <c r="B46" s="34" t="s">
        <v>99</v>
      </c>
      <c r="C46" s="4" t="s">
        <v>19</v>
      </c>
      <c r="D46" s="4" t="s">
        <v>7</v>
      </c>
      <c r="E46" s="4">
        <v>97</v>
      </c>
      <c r="F46" s="19">
        <v>0</v>
      </c>
      <c r="G46" s="6">
        <v>712.14</v>
      </c>
      <c r="H46" s="19">
        <v>0</v>
      </c>
      <c r="I46" s="6">
        <v>712.14</v>
      </c>
      <c r="J46" s="45" t="s">
        <v>417</v>
      </c>
      <c r="K46" s="45" t="s">
        <v>295</v>
      </c>
      <c r="L46" s="6">
        <f>IF(eVAL(K46)&lt;=L$6,VLOOKUP(eVAL(K46),Multiplier,2)*eVAL(L$3),0)</f>
        <v>244.79999999999998</v>
      </c>
      <c r="N46" s="45" t="s">
        <v>272</v>
      </c>
      <c r="O46" s="6">
        <f>IF(eVAL(N46)&lt;=O$6,VLOOKUP(eVAL(N46),Multiplier,2)*eVAL(O$3),0)</f>
        <v>215.34</v>
      </c>
      <c r="Q46" s="27"/>
      <c r="R46" s="6"/>
      <c r="T46" s="45" t="s">
        <v>396</v>
      </c>
      <c r="U46" s="6">
        <f>IF(eVAL(T46)&gt;0,IF(eVAL(T46)&lt;=U$6,VLOOKUP(eVAL(T46),Multiplier,2)*eVAL(U$3),0),"")</f>
        <v>252</v>
      </c>
    </row>
    <row r="47" spans="1:21" ht="13.5">
      <c r="A47" s="38">
        <v>39</v>
      </c>
      <c r="B47" s="34" t="s">
        <v>92</v>
      </c>
      <c r="C47" s="4" t="s">
        <v>26</v>
      </c>
      <c r="D47" s="4" t="s">
        <v>14</v>
      </c>
      <c r="E47" s="4">
        <v>95</v>
      </c>
      <c r="F47" s="19">
        <v>0</v>
      </c>
      <c r="G47" s="6">
        <v>651.8399999999999</v>
      </c>
      <c r="H47" s="19">
        <v>0</v>
      </c>
      <c r="I47" s="6">
        <v>651.8399999999999</v>
      </c>
      <c r="J47" s="45" t="s">
        <v>364</v>
      </c>
      <c r="K47" s="33"/>
      <c r="L47" s="6"/>
      <c r="N47" s="33"/>
      <c r="O47" s="6"/>
      <c r="Q47" s="45" t="s">
        <v>389</v>
      </c>
      <c r="R47" s="6">
        <f>IF(eVAL(Q47)&gt;0,IF(eVAL(Q47)&lt;=R$6,VLOOKUP(eVAL(Q47),Multiplier,2)*R$3,0),"")</f>
        <v>369.84</v>
      </c>
      <c r="T47" s="45" t="s">
        <v>265</v>
      </c>
      <c r="U47" s="6">
        <f>IF(eVAL(T47)&gt;0,IF(eVAL(T47)&lt;=U$6,VLOOKUP(eVAL(T47),Multiplier,2)*eVAL(U$3),0),"")</f>
        <v>282</v>
      </c>
    </row>
    <row r="48" spans="1:21" ht="13.5">
      <c r="A48" s="38">
        <v>40</v>
      </c>
      <c r="B48" s="34" t="s">
        <v>347</v>
      </c>
      <c r="C48" s="16" t="s">
        <v>23</v>
      </c>
      <c r="D48" s="4" t="s">
        <v>7</v>
      </c>
      <c r="E48" s="4">
        <v>96</v>
      </c>
      <c r="F48" s="19">
        <v>0</v>
      </c>
      <c r="G48" s="6">
        <v>607.12</v>
      </c>
      <c r="H48" s="19">
        <v>0</v>
      </c>
      <c r="I48" s="6">
        <v>607.12</v>
      </c>
      <c r="J48" s="45" t="s">
        <v>364</v>
      </c>
      <c r="K48" s="45" t="s">
        <v>283</v>
      </c>
      <c r="L48" s="6">
        <f>IF(eVAL(K48)&lt;=L$6,VLOOKUP(eVAL(K48),Multiplier,2)*eVAL(L$3),0)</f>
        <v>234.6</v>
      </c>
      <c r="N48" s="33"/>
      <c r="O48" s="6"/>
      <c r="Q48" s="45" t="s">
        <v>267</v>
      </c>
      <c r="R48" s="6">
        <f>IF(eVAL(Q48)&gt;0,IF(eVAL(Q48)&lt;=R$6,VLOOKUP(eVAL(Q48),Multiplier,2)*R$3,0),"")</f>
        <v>372.52</v>
      </c>
      <c r="T48" s="33"/>
      <c r="U48" s="6"/>
    </row>
    <row r="49" spans="1:21" ht="13.5">
      <c r="A49" s="38">
        <v>41</v>
      </c>
      <c r="B49" s="39" t="s">
        <v>488</v>
      </c>
      <c r="C49" s="16" t="s">
        <v>8</v>
      </c>
      <c r="D49" s="4" t="s">
        <v>412</v>
      </c>
      <c r="E49" s="4">
        <v>98</v>
      </c>
      <c r="F49" s="19">
        <v>0</v>
      </c>
      <c r="G49" s="33">
        <v>586.08</v>
      </c>
      <c r="H49" s="19">
        <v>0</v>
      </c>
      <c r="I49" s="33">
        <v>586.08</v>
      </c>
      <c r="J49" s="45" t="s">
        <v>96</v>
      </c>
      <c r="K49" s="33"/>
      <c r="L49" s="6"/>
      <c r="N49" s="45" t="s">
        <v>293</v>
      </c>
      <c r="O49" s="6">
        <f>IF(eVAL(N49)&lt;=O$6,VLOOKUP(eVAL(N49),Multiplier,2)*eVAL(O$3),0)</f>
        <v>586.08</v>
      </c>
      <c r="Q49" s="33"/>
      <c r="R49" s="6"/>
      <c r="T49" s="33"/>
      <c r="U49" s="6"/>
    </row>
    <row r="50" spans="1:21" ht="13.5">
      <c r="A50" s="38">
        <v>42</v>
      </c>
      <c r="B50" s="34" t="s">
        <v>453</v>
      </c>
      <c r="C50" s="4" t="s">
        <v>43</v>
      </c>
      <c r="D50" s="20" t="s">
        <v>7</v>
      </c>
      <c r="E50" s="4">
        <v>94</v>
      </c>
      <c r="F50" s="19">
        <v>0</v>
      </c>
      <c r="G50" s="6">
        <v>568.32</v>
      </c>
      <c r="H50" s="19">
        <v>0</v>
      </c>
      <c r="I50" s="6">
        <v>568.32</v>
      </c>
      <c r="J50" s="45" t="s">
        <v>96</v>
      </c>
      <c r="K50" s="33"/>
      <c r="L50" s="6"/>
      <c r="N50" s="45" t="s">
        <v>399</v>
      </c>
      <c r="O50" s="6">
        <f>IF(eVAL(N50)&lt;=O$6,VLOOKUP(eVAL(N50),Multiplier,2)*eVAL(O$3),0)</f>
        <v>568.32</v>
      </c>
      <c r="Q50" s="33"/>
      <c r="R50" s="6"/>
      <c r="T50" s="33"/>
      <c r="U50" s="6"/>
    </row>
    <row r="51" spans="1:21" ht="13.5">
      <c r="A51" s="38">
        <v>43</v>
      </c>
      <c r="B51" s="34" t="s">
        <v>101</v>
      </c>
      <c r="C51" s="4" t="s">
        <v>53</v>
      </c>
      <c r="D51" s="4" t="s">
        <v>7</v>
      </c>
      <c r="E51" s="4">
        <v>95</v>
      </c>
      <c r="F51" s="19">
        <v>0</v>
      </c>
      <c r="G51" s="6">
        <v>555.4</v>
      </c>
      <c r="H51" s="19">
        <v>0</v>
      </c>
      <c r="I51" s="6">
        <v>555.4</v>
      </c>
      <c r="J51" s="45" t="s">
        <v>417</v>
      </c>
      <c r="K51" s="45" t="s">
        <v>296</v>
      </c>
      <c r="L51" s="6">
        <f>IF(eVAL(K51)&lt;=L$6,VLOOKUP(eVAL(K51),Multiplier,2)*eVAL(L$3),0)</f>
        <v>0</v>
      </c>
      <c r="N51" s="45" t="s">
        <v>279</v>
      </c>
      <c r="O51" s="6">
        <f>IF(eVAL(N51)&lt;=O$6,VLOOKUP(eVAL(N51),Multiplier,2)*eVAL(O$3),0)</f>
        <v>190.92</v>
      </c>
      <c r="Q51" s="45" t="s">
        <v>388</v>
      </c>
      <c r="R51" s="6">
        <f>IF(eVAL(Q51)&gt;0,IF(eVAL(Q51)&lt;=R$6,VLOOKUP(eVAL(Q51),Multiplier,2)*R$3,0),"")</f>
        <v>364.48</v>
      </c>
      <c r="T51" s="33"/>
      <c r="U51" s="6"/>
    </row>
    <row r="52" spans="1:21" ht="13.5">
      <c r="A52" s="38">
        <v>44</v>
      </c>
      <c r="B52" s="34" t="s">
        <v>441</v>
      </c>
      <c r="C52" s="4" t="s">
        <v>6</v>
      </c>
      <c r="D52" s="4" t="s">
        <v>7</v>
      </c>
      <c r="E52" s="4">
        <v>95</v>
      </c>
      <c r="F52" s="19">
        <v>0</v>
      </c>
      <c r="G52" s="6">
        <v>519</v>
      </c>
      <c r="H52" s="19">
        <v>0</v>
      </c>
      <c r="I52" s="6">
        <v>519</v>
      </c>
      <c r="J52" s="45" t="s">
        <v>417</v>
      </c>
      <c r="K52" s="45" t="s">
        <v>263</v>
      </c>
      <c r="L52" s="6">
        <f>IF(eVAL(K52)&lt;=L$6,VLOOKUP(eVAL(K52),Multiplier,2)*eVAL(L$3),0)</f>
        <v>0</v>
      </c>
      <c r="N52" s="45" t="s">
        <v>391</v>
      </c>
      <c r="O52" s="6">
        <f>IF(eVAL(N52)&lt;=O$6,VLOOKUP(eVAL(N52),Multiplier,2)*eVAL(O$3),0)</f>
        <v>222</v>
      </c>
      <c r="Q52" s="34"/>
      <c r="R52" s="6"/>
      <c r="T52" s="45" t="s">
        <v>269</v>
      </c>
      <c r="U52" s="6">
        <f>IF(eVAL(T52)&gt;0,IF(eVAL(T52)&lt;=U$6,VLOOKUP(eVAL(T52),Multiplier,2)*eVAL(U$3),0),"")</f>
        <v>297</v>
      </c>
    </row>
    <row r="53" spans="1:21" ht="13.5">
      <c r="A53" s="38">
        <v>45</v>
      </c>
      <c r="B53" s="34" t="s">
        <v>448</v>
      </c>
      <c r="C53" s="4" t="s">
        <v>29</v>
      </c>
      <c r="D53" s="26" t="s">
        <v>7</v>
      </c>
      <c r="E53" s="4">
        <v>93</v>
      </c>
      <c r="F53" s="19">
        <v>0</v>
      </c>
      <c r="G53" s="6">
        <v>512.3199999999999</v>
      </c>
      <c r="H53" s="19">
        <v>0</v>
      </c>
      <c r="I53" s="6">
        <v>512.3199999999999</v>
      </c>
      <c r="J53" s="45" t="s">
        <v>417</v>
      </c>
      <c r="K53" s="45" t="s">
        <v>255</v>
      </c>
      <c r="L53" s="6">
        <f>IF(eVAL(K53)&lt;=L$6,VLOOKUP(eVAL(K53),Multiplier,2)*eVAL(L$3),0)</f>
        <v>299.2</v>
      </c>
      <c r="N53" s="45" t="s">
        <v>256</v>
      </c>
      <c r="O53" s="6">
        <f>IF(eVAL(N53)&lt;=O$6,VLOOKUP(eVAL(N53),Multiplier,2)*eVAL(O$3),0)</f>
        <v>213.12</v>
      </c>
      <c r="Q53" s="45" t="s">
        <v>264</v>
      </c>
      <c r="R53" s="6">
        <f>IF(eVAL(Q53)&gt;0,IF(eVAL(Q53)&lt;=R$6,VLOOKUP(eVAL(Q53),Multiplier,2)*R$3,0),"")</f>
        <v>0</v>
      </c>
      <c r="T53" s="45" t="s">
        <v>309</v>
      </c>
      <c r="U53" s="6">
        <f>IF(eVAL(T53)&gt;0,IF(eVAL(T53)&lt;=U$6,VLOOKUP(eVAL(T53),Multiplier,2)*eVAL(U$3),0),"")</f>
        <v>0</v>
      </c>
    </row>
    <row r="54" spans="1:21" ht="13.5">
      <c r="A54" s="38">
        <v>46</v>
      </c>
      <c r="B54" s="34" t="s">
        <v>94</v>
      </c>
      <c r="C54" s="22" t="s">
        <v>28</v>
      </c>
      <c r="D54" s="4" t="s">
        <v>14</v>
      </c>
      <c r="E54" s="4">
        <v>94</v>
      </c>
      <c r="F54" s="19">
        <v>0</v>
      </c>
      <c r="G54" s="6">
        <v>312.8</v>
      </c>
      <c r="H54" s="19">
        <v>0</v>
      </c>
      <c r="I54" s="6">
        <v>312.8</v>
      </c>
      <c r="J54" s="45" t="s">
        <v>96</v>
      </c>
      <c r="K54" s="45" t="s">
        <v>276</v>
      </c>
      <c r="L54" s="6">
        <f>IF(eVAL(K54)&lt;=L$6,VLOOKUP(eVAL(K54),Multiplier,2)*eVAL(L$3),0)</f>
        <v>312.8</v>
      </c>
      <c r="N54" s="33"/>
      <c r="O54" s="6"/>
      <c r="Q54" s="27"/>
      <c r="R54" s="6"/>
      <c r="T54" s="33"/>
      <c r="U54" s="6"/>
    </row>
    <row r="55" spans="1:21" ht="13.5">
      <c r="A55" s="38">
        <v>47</v>
      </c>
      <c r="B55" s="34" t="s">
        <v>158</v>
      </c>
      <c r="C55" s="4" t="s">
        <v>31</v>
      </c>
      <c r="D55" s="4" t="s">
        <v>7</v>
      </c>
      <c r="E55" s="4">
        <v>95</v>
      </c>
      <c r="F55" s="19">
        <v>0</v>
      </c>
      <c r="G55" s="6">
        <v>222</v>
      </c>
      <c r="H55" s="19">
        <v>0</v>
      </c>
      <c r="I55" s="6">
        <v>222</v>
      </c>
      <c r="J55" s="45" t="s">
        <v>417</v>
      </c>
      <c r="K55" s="45" t="s">
        <v>290</v>
      </c>
      <c r="L55" s="6">
        <f>IF(eVAL(K55)&lt;=L$6,VLOOKUP(eVAL(K55),Multiplier,2)*eVAL(L$3),0)</f>
        <v>0</v>
      </c>
      <c r="N55" s="45" t="s">
        <v>391</v>
      </c>
      <c r="O55" s="6">
        <f>IF(eVAL(N55)&lt;=O$6,VLOOKUP(eVAL(N55),Multiplier,2)*eVAL(O$3),0)</f>
        <v>222</v>
      </c>
      <c r="Q55" s="45" t="s">
        <v>277</v>
      </c>
      <c r="R55" s="6">
        <f>IF(eVAL(Q55)&gt;0,IF(eVAL(Q55)&lt;=R$6,VLOOKUP(eVAL(Q55),Multiplier,2)*R$3,0),"")</f>
        <v>0</v>
      </c>
      <c r="T55" s="45" t="s">
        <v>300</v>
      </c>
      <c r="U55" s="6">
        <f>IF(eVAL(T55)&gt;0,IF(eVAL(T55)&lt;=U$6,VLOOKUP(eVAL(T55),Multiplier,2)*eVAL(U$3),0),"")</f>
        <v>0</v>
      </c>
    </row>
    <row r="56" spans="1:21" ht="13.5">
      <c r="A56" s="38">
        <v>48</v>
      </c>
      <c r="B56" s="34" t="s">
        <v>90</v>
      </c>
      <c r="C56" s="4" t="s">
        <v>6</v>
      </c>
      <c r="D56" s="4" t="s">
        <v>7</v>
      </c>
      <c r="E56" s="4">
        <v>95</v>
      </c>
      <c r="F56" s="19">
        <v>0</v>
      </c>
      <c r="G56" s="6">
        <v>219.78</v>
      </c>
      <c r="H56" s="19">
        <v>0</v>
      </c>
      <c r="I56" s="6">
        <v>219.78</v>
      </c>
      <c r="J56" s="45" t="s">
        <v>96</v>
      </c>
      <c r="K56" s="27"/>
      <c r="L56" s="6"/>
      <c r="N56" s="45" t="s">
        <v>269</v>
      </c>
      <c r="O56" s="2">
        <f>IF(eVAL(N56)&lt;=O$6,VLOOKUP(eVAL(N56),Multiplier,2)*eVAL(O$3),0)</f>
        <v>219.78</v>
      </c>
      <c r="R56" s="6"/>
      <c r="U56" s="6"/>
    </row>
    <row r="57" spans="1:21" ht="13.5">
      <c r="A57" s="38">
        <v>49</v>
      </c>
      <c r="B57" s="34" t="s">
        <v>369</v>
      </c>
      <c r="C57" s="4" t="s">
        <v>370</v>
      </c>
      <c r="D57" s="4" t="s">
        <v>7</v>
      </c>
      <c r="E57" s="4">
        <v>98</v>
      </c>
      <c r="F57" s="19">
        <v>0</v>
      </c>
      <c r="G57" s="27">
        <v>208.68</v>
      </c>
      <c r="H57" s="19">
        <v>0</v>
      </c>
      <c r="I57" s="27">
        <v>208.68</v>
      </c>
      <c r="J57" s="45" t="s">
        <v>96</v>
      </c>
      <c r="K57" s="27"/>
      <c r="L57" s="6"/>
      <c r="N57" s="45" t="s">
        <v>265</v>
      </c>
      <c r="O57" s="6">
        <f>IF(eVAL(N57)&lt;=O$6,VLOOKUP(eVAL(N57),Multiplier,2)*eVAL(O$3),0)</f>
        <v>208.67999999999998</v>
      </c>
      <c r="Q57" s="27"/>
      <c r="R57" s="6"/>
      <c r="U57" s="6"/>
    </row>
    <row r="58" spans="1:21" ht="13.5">
      <c r="A58" s="33">
        <v>50</v>
      </c>
      <c r="B58" s="34" t="s">
        <v>349</v>
      </c>
      <c r="C58" s="16" t="s">
        <v>345</v>
      </c>
      <c r="D58" s="4" t="s">
        <v>7</v>
      </c>
      <c r="E58" s="4">
        <v>95</v>
      </c>
      <c r="F58" s="19">
        <v>0</v>
      </c>
      <c r="G58" s="6">
        <v>204.24</v>
      </c>
      <c r="H58" s="19">
        <v>0</v>
      </c>
      <c r="I58" s="6">
        <v>204.24</v>
      </c>
      <c r="J58" s="45" t="s">
        <v>417</v>
      </c>
      <c r="K58" s="45" t="s">
        <v>286</v>
      </c>
      <c r="L58" s="6">
        <f>IF(eVAL(K58)&lt;=L$6,VLOOKUP(eVAL(K58),Multiplier,2)*eVAL(L$3),0)</f>
        <v>0</v>
      </c>
      <c r="N58" s="45" t="s">
        <v>276</v>
      </c>
      <c r="O58" s="6">
        <f>IF(eVAL(N58)&lt;=O$6,VLOOKUP(eVAL(N58),Multiplier,2)*eVAL(O$3),0)</f>
        <v>204.24</v>
      </c>
      <c r="Q58" s="45" t="s">
        <v>270</v>
      </c>
      <c r="R58" s="6">
        <f>IF(eVAL(Q58)&gt;0,IF(eVAL(Q58)&lt;=R$6,VLOOKUP(eVAL(Q58),Multiplier,2)*R$3,0),"")</f>
        <v>0</v>
      </c>
      <c r="T58" s="45" t="s">
        <v>250</v>
      </c>
      <c r="U58" s="6">
        <f>IF(eVAL(T58)&gt;0,IF(eVAL(T58)&lt;=U$6,VLOOKUP(eVAL(T58),Multiplier,2)*eVAL(U$3),0),"")</f>
        <v>0</v>
      </c>
    </row>
    <row r="59" spans="1:21" ht="13.5">
      <c r="A59" s="33">
        <v>51</v>
      </c>
      <c r="B59" s="34" t="s">
        <v>110</v>
      </c>
      <c r="C59" s="4" t="s">
        <v>378</v>
      </c>
      <c r="D59" s="4" t="s">
        <v>7</v>
      </c>
      <c r="E59" s="4">
        <v>96</v>
      </c>
      <c r="F59" s="19">
        <v>0</v>
      </c>
      <c r="G59" s="6">
        <v>202.02</v>
      </c>
      <c r="H59" s="19">
        <v>0</v>
      </c>
      <c r="I59" s="6">
        <v>202.02</v>
      </c>
      <c r="J59" s="45" t="s">
        <v>364</v>
      </c>
      <c r="K59" s="45" t="s">
        <v>302</v>
      </c>
      <c r="L59" s="6">
        <f>IF(eVAL(K59)&lt;=L$6,VLOOKUP(eVAL(K59),Multiplier,2)*eVAL(L$3),0)</f>
        <v>0</v>
      </c>
      <c r="N59" s="45" t="s">
        <v>395</v>
      </c>
      <c r="O59" s="6">
        <f>IF(eVAL(N59)&lt;=O$6,VLOOKUP(eVAL(N59),Multiplier,2)*eVAL(O$3),0)</f>
        <v>202.02</v>
      </c>
      <c r="R59" s="6"/>
      <c r="U59" s="6"/>
    </row>
    <row r="60" spans="1:21" ht="13.5">
      <c r="A60" s="33">
        <v>52</v>
      </c>
      <c r="B60" s="34" t="s">
        <v>449</v>
      </c>
      <c r="C60" s="22" t="s">
        <v>9</v>
      </c>
      <c r="D60" s="4" t="s">
        <v>7</v>
      </c>
      <c r="E60" s="4">
        <v>95</v>
      </c>
      <c r="F60" s="19">
        <v>0</v>
      </c>
      <c r="G60" s="6">
        <v>199.8</v>
      </c>
      <c r="H60" s="19">
        <v>0</v>
      </c>
      <c r="I60" s="6">
        <v>199.8</v>
      </c>
      <c r="J60" s="45" t="s">
        <v>417</v>
      </c>
      <c r="K60" s="45" t="s">
        <v>309</v>
      </c>
      <c r="L60" s="6">
        <f>IF(eVAL(K60)&lt;=L$6,VLOOKUP(eVAL(K60),Multiplier,2)*eVAL(L$3),0)</f>
        <v>0</v>
      </c>
      <c r="N60" s="45" t="s">
        <v>393</v>
      </c>
      <c r="O60" s="6">
        <f>IF(eVAL(N60)&lt;=O$6,VLOOKUP(eVAL(N60),Multiplier,2)*eVAL(O$3),0)</f>
        <v>199.8</v>
      </c>
      <c r="Q60" s="45" t="s">
        <v>273</v>
      </c>
      <c r="R60" s="6">
        <f>IF(eVAL(Q60)&gt;0,IF(eVAL(Q60)&lt;=R$6,VLOOKUP(eVAL(Q60),Multiplier,2)*R$3,0),"")</f>
        <v>0</v>
      </c>
      <c r="U60" s="6"/>
    </row>
    <row r="61" spans="1:21" ht="13.5">
      <c r="A61" s="33">
        <v>53</v>
      </c>
      <c r="B61" s="34" t="s">
        <v>371</v>
      </c>
      <c r="C61" s="4" t="s">
        <v>6</v>
      </c>
      <c r="D61" s="4" t="s">
        <v>7</v>
      </c>
      <c r="E61" s="4">
        <v>98</v>
      </c>
      <c r="F61" s="19">
        <v>0</v>
      </c>
      <c r="G61" s="27">
        <v>197.58</v>
      </c>
      <c r="H61" s="19">
        <v>0</v>
      </c>
      <c r="I61" s="27">
        <v>197.58</v>
      </c>
      <c r="J61" s="45" t="s">
        <v>96</v>
      </c>
      <c r="K61" s="27"/>
      <c r="L61" s="6"/>
      <c r="N61" s="45" t="s">
        <v>247</v>
      </c>
      <c r="O61" s="6">
        <f>IF(eVAL(N61)&lt;=O$6,VLOOKUP(eVAL(N61),Multiplier,2)*eVAL(O$3),0)</f>
        <v>197.58</v>
      </c>
      <c r="Q61" s="27"/>
      <c r="R61" s="6"/>
      <c r="U61" s="6"/>
    </row>
    <row r="62" spans="1:21" ht="13.5">
      <c r="A62" s="33">
        <v>54</v>
      </c>
      <c r="B62" s="34" t="s">
        <v>450</v>
      </c>
      <c r="C62" s="4" t="s">
        <v>38</v>
      </c>
      <c r="D62" s="4" t="s">
        <v>14</v>
      </c>
      <c r="E62" s="4">
        <v>95</v>
      </c>
      <c r="F62" s="19">
        <v>0</v>
      </c>
      <c r="G62" s="6">
        <v>195.36</v>
      </c>
      <c r="H62" s="19">
        <v>0</v>
      </c>
      <c r="I62" s="6">
        <v>195.36</v>
      </c>
      <c r="J62" s="45" t="s">
        <v>364</v>
      </c>
      <c r="K62" s="45" t="s">
        <v>297</v>
      </c>
      <c r="L62" s="6">
        <f>IF(eVAL(K62)&lt;=L$6,VLOOKUP(eVAL(K62),Multiplier,2)*eVAL(L$3),0)</f>
        <v>0</v>
      </c>
      <c r="N62" s="45" t="s">
        <v>255</v>
      </c>
      <c r="O62" s="6">
        <f>IF(eVAL(N62)&lt;=O$6,VLOOKUP(eVAL(N62),Multiplier,2)*eVAL(O$3),0)</f>
        <v>195.36</v>
      </c>
      <c r="Q62" s="27"/>
      <c r="R62" s="6"/>
      <c r="U62" s="6"/>
    </row>
    <row r="63" spans="1:21" ht="13.5">
      <c r="A63" s="33">
        <v>55</v>
      </c>
      <c r="B63" s="34" t="s">
        <v>145</v>
      </c>
      <c r="C63" s="16" t="s">
        <v>19</v>
      </c>
      <c r="D63" s="4" t="s">
        <v>7</v>
      </c>
      <c r="E63" s="4">
        <v>97</v>
      </c>
      <c r="F63" s="19">
        <v>0</v>
      </c>
      <c r="G63" s="6">
        <v>193.14</v>
      </c>
      <c r="H63" s="19">
        <v>0</v>
      </c>
      <c r="I63" s="6">
        <v>193.14</v>
      </c>
      <c r="J63" s="45" t="s">
        <v>364</v>
      </c>
      <c r="K63" s="45" t="s">
        <v>301</v>
      </c>
      <c r="L63" s="6">
        <f>IF(eVAL(K63)&lt;=L$6,VLOOKUP(eVAL(K63),Multiplier,2)*eVAL(L$3),0)</f>
        <v>0</v>
      </c>
      <c r="N63" s="45" t="s">
        <v>394</v>
      </c>
      <c r="O63" s="2">
        <f>IF(eVAL(N63)&lt;=O$6,VLOOKUP(eVAL(N63),Multiplier,2)*eVAL(O$3),0)</f>
        <v>193.14</v>
      </c>
      <c r="R63" s="6"/>
      <c r="U63" s="6"/>
    </row>
    <row r="64" spans="1:21" ht="13.5">
      <c r="A64" s="33">
        <v>56</v>
      </c>
      <c r="B64" s="34" t="s">
        <v>451</v>
      </c>
      <c r="C64" s="4" t="s">
        <v>11</v>
      </c>
      <c r="D64" s="4" t="s">
        <v>7</v>
      </c>
      <c r="E64" s="4">
        <v>96</v>
      </c>
      <c r="F64" s="19">
        <v>0</v>
      </c>
      <c r="G64" s="6">
        <v>186.48</v>
      </c>
      <c r="H64" s="19">
        <v>0</v>
      </c>
      <c r="I64" s="6">
        <v>186.48</v>
      </c>
      <c r="J64" s="45" t="s">
        <v>364</v>
      </c>
      <c r="K64" s="45" t="s">
        <v>300</v>
      </c>
      <c r="L64" s="6">
        <f>IF(eVAL(K64)&lt;=L$6,VLOOKUP(eVAL(K64),Multiplier,2)*eVAL(L$3),0)</f>
        <v>0</v>
      </c>
      <c r="N64" s="45" t="s">
        <v>396</v>
      </c>
      <c r="O64" s="6">
        <f>IF(eVAL(N64)&lt;=O$6,VLOOKUP(eVAL(N64),Multiplier,2)*eVAL(O$3),0)</f>
        <v>186.48</v>
      </c>
      <c r="Q64" s="27"/>
      <c r="R64" s="6"/>
      <c r="U64" s="6"/>
    </row>
    <row r="65" spans="1:21" ht="13.5">
      <c r="A65" s="33">
        <v>57</v>
      </c>
      <c r="B65" s="34" t="s">
        <v>131</v>
      </c>
      <c r="C65" s="4" t="s">
        <v>9</v>
      </c>
      <c r="D65" s="4" t="s">
        <v>7</v>
      </c>
      <c r="E65" s="4">
        <v>93</v>
      </c>
      <c r="F65" s="19">
        <v>0</v>
      </c>
      <c r="G65" s="6">
        <v>186.48</v>
      </c>
      <c r="H65" s="19">
        <v>0</v>
      </c>
      <c r="I65" s="6">
        <v>186.48</v>
      </c>
      <c r="J65" s="45" t="s">
        <v>417</v>
      </c>
      <c r="K65" s="45" t="s">
        <v>303</v>
      </c>
      <c r="L65" s="6">
        <f>IF(eVAL(K65)&lt;=L$6,VLOOKUP(eVAL(K65),Multiplier,2)*eVAL(L$3),0)</f>
        <v>0</v>
      </c>
      <c r="N65" s="45" t="s">
        <v>396</v>
      </c>
      <c r="O65" s="6">
        <f>IF(eVAL(N65)&lt;=O$6,VLOOKUP(eVAL(N65),Multiplier,2)*eVAL(O$3),0)</f>
        <v>186.48</v>
      </c>
      <c r="Q65" s="45" t="s">
        <v>285</v>
      </c>
      <c r="R65" s="6">
        <f>IF(eVAL(Q65)&gt;0,IF(eVAL(Q65)&lt;=R$6,VLOOKUP(eVAL(Q65),Multiplier,2)*R$3,0),"")</f>
        <v>0</v>
      </c>
      <c r="U65" s="6"/>
    </row>
    <row r="66" spans="1:21" ht="13.5">
      <c r="A66" s="33">
        <v>58</v>
      </c>
      <c r="B66" s="34" t="s">
        <v>125</v>
      </c>
      <c r="C66" s="22" t="s">
        <v>378</v>
      </c>
      <c r="D66" s="26" t="s">
        <v>7</v>
      </c>
      <c r="E66" s="4">
        <v>94</v>
      </c>
      <c r="F66" s="19">
        <v>0</v>
      </c>
      <c r="G66" s="6">
        <v>182.04</v>
      </c>
      <c r="H66" s="19">
        <v>0</v>
      </c>
      <c r="I66" s="6">
        <v>182.04</v>
      </c>
      <c r="J66" s="45" t="s">
        <v>364</v>
      </c>
      <c r="K66" s="45" t="s">
        <v>304</v>
      </c>
      <c r="L66" s="6">
        <f>IF(eVAL(K66)&lt;=L$6,VLOOKUP(eVAL(K66),Multiplier,2)*eVAL(L$3),0)</f>
        <v>0</v>
      </c>
      <c r="N66" s="45" t="s">
        <v>278</v>
      </c>
      <c r="O66" s="6">
        <f>IF(eVAL(N66)&lt;=O$6,VLOOKUP(eVAL(N66),Multiplier,2)*eVAL(O$3),0)</f>
        <v>182.04</v>
      </c>
      <c r="R66" s="6"/>
      <c r="U66" s="6"/>
    </row>
    <row r="67" spans="1:21" ht="13.5">
      <c r="A67" s="33">
        <v>59</v>
      </c>
      <c r="B67" s="34" t="s">
        <v>372</v>
      </c>
      <c r="C67" s="4" t="s">
        <v>370</v>
      </c>
      <c r="D67" s="4" t="s">
        <v>7</v>
      </c>
      <c r="E67" s="4">
        <v>98</v>
      </c>
      <c r="F67" s="19">
        <v>0</v>
      </c>
      <c r="G67" s="27">
        <v>179.82</v>
      </c>
      <c r="H67" s="19">
        <v>0</v>
      </c>
      <c r="I67" s="27">
        <v>179.82</v>
      </c>
      <c r="J67" s="45" t="s">
        <v>96</v>
      </c>
      <c r="K67" s="27"/>
      <c r="N67" s="45" t="s">
        <v>266</v>
      </c>
      <c r="O67" s="2">
        <f>IF(eVAL(N67)&lt;=O$6,VLOOKUP(eVAL(N67),Multiplier,2)*eVAL(O$3),0)</f>
        <v>179.82000000000002</v>
      </c>
      <c r="R67" s="6"/>
      <c r="U67" s="6"/>
    </row>
    <row r="68" spans="1:21" ht="13.5">
      <c r="A68" s="33">
        <v>60</v>
      </c>
      <c r="B68" s="34" t="s">
        <v>127</v>
      </c>
      <c r="C68" s="4" t="s">
        <v>44</v>
      </c>
      <c r="D68" s="26" t="s">
        <v>20</v>
      </c>
      <c r="E68" s="26">
        <v>95</v>
      </c>
      <c r="F68" s="19">
        <v>0</v>
      </c>
      <c r="G68" s="6">
        <v>177.6</v>
      </c>
      <c r="H68" s="19">
        <v>0</v>
      </c>
      <c r="I68" s="6">
        <v>177.6</v>
      </c>
      <c r="J68" s="45" t="s">
        <v>364</v>
      </c>
      <c r="K68" s="45" t="s">
        <v>289</v>
      </c>
      <c r="L68" s="2">
        <f>IF(eVAL(K68)&lt;=L$6,VLOOKUP(eVAL(K68),Multiplier,2)*eVAL(L$3),0)</f>
        <v>0</v>
      </c>
      <c r="N68" s="45" t="s">
        <v>281</v>
      </c>
      <c r="O68" s="6">
        <f>IF(eVAL(N68)&lt;=O$6,VLOOKUP(eVAL(N68),Multiplier,2)*eVAL(O$3),0)</f>
        <v>177.60000000000002</v>
      </c>
      <c r="R68" s="6"/>
      <c r="U68" s="6"/>
    </row>
    <row r="69" spans="1:21" ht="13.5">
      <c r="A69" s="33">
        <v>61</v>
      </c>
      <c r="B69" s="34" t="s">
        <v>373</v>
      </c>
      <c r="C69" s="4" t="s">
        <v>370</v>
      </c>
      <c r="D69" s="25" t="s">
        <v>7</v>
      </c>
      <c r="E69" s="4">
        <v>98</v>
      </c>
      <c r="F69" s="19">
        <v>0</v>
      </c>
      <c r="G69" s="22">
        <v>175.38</v>
      </c>
      <c r="H69" s="19">
        <v>0</v>
      </c>
      <c r="I69" s="22">
        <v>175.38</v>
      </c>
      <c r="J69" s="45" t="s">
        <v>96</v>
      </c>
      <c r="N69" s="45" t="s">
        <v>282</v>
      </c>
      <c r="O69" s="6">
        <f>IF(eVAL(N69)&lt;=O$6,VLOOKUP(eVAL(N69),Multiplier,2)*eVAL(O$3),0)</f>
        <v>175.38</v>
      </c>
      <c r="R69" s="6"/>
      <c r="U69" s="6"/>
    </row>
    <row r="70" spans="1:21" ht="13.5">
      <c r="A70" s="33">
        <v>62</v>
      </c>
      <c r="B70" s="34" t="s">
        <v>374</v>
      </c>
      <c r="C70" s="4" t="s">
        <v>214</v>
      </c>
      <c r="D70" s="4" t="s">
        <v>14</v>
      </c>
      <c r="E70" s="4">
        <v>98</v>
      </c>
      <c r="F70" s="19">
        <v>0</v>
      </c>
      <c r="G70" s="27">
        <v>173.16</v>
      </c>
      <c r="H70" s="19">
        <v>0</v>
      </c>
      <c r="I70" s="27">
        <v>173.16</v>
      </c>
      <c r="J70" s="45" t="s">
        <v>96</v>
      </c>
      <c r="K70" s="27"/>
      <c r="N70" s="45" t="s">
        <v>402</v>
      </c>
      <c r="O70" s="2">
        <f>IF(eVAL(N70)&lt;=O$6,VLOOKUP(eVAL(N70),Multiplier,2)*eVAL(O$3),0)</f>
        <v>173.16</v>
      </c>
      <c r="R70" s="6"/>
      <c r="U70" s="6"/>
    </row>
    <row r="71" spans="1:21" ht="13.5">
      <c r="A71" s="33">
        <v>63</v>
      </c>
      <c r="B71" s="34" t="s">
        <v>95</v>
      </c>
      <c r="C71" s="4" t="s">
        <v>13</v>
      </c>
      <c r="D71" s="4" t="s">
        <v>7</v>
      </c>
      <c r="E71" s="4">
        <v>97</v>
      </c>
      <c r="F71" s="19">
        <v>0</v>
      </c>
      <c r="G71" s="6">
        <v>170.94</v>
      </c>
      <c r="H71" s="19">
        <v>0</v>
      </c>
      <c r="I71" s="6">
        <v>170.94</v>
      </c>
      <c r="J71" s="45" t="s">
        <v>364</v>
      </c>
      <c r="K71" s="45" t="s">
        <v>287</v>
      </c>
      <c r="L71" s="2">
        <f>IF(eVAL(K71)&lt;=L$6,VLOOKUP(eVAL(K71),Multiplier,2)*eVAL(L$3),0)</f>
        <v>0</v>
      </c>
      <c r="N71" s="45" t="s">
        <v>280</v>
      </c>
      <c r="O71" s="2">
        <f>IF(eVAL(N71)&lt;=O$6,VLOOKUP(eVAL(N71),Multiplier,2)*eVAL(O$3),0)</f>
        <v>170.94</v>
      </c>
      <c r="R71" s="6"/>
      <c r="U71" s="6"/>
    </row>
    <row r="72" spans="1:21" ht="13.5">
      <c r="A72" s="33">
        <v>64</v>
      </c>
      <c r="B72" s="34" t="s">
        <v>103</v>
      </c>
      <c r="C72" s="4" t="s">
        <v>6</v>
      </c>
      <c r="D72" s="4" t="s">
        <v>7</v>
      </c>
      <c r="E72" s="4">
        <v>94</v>
      </c>
      <c r="F72" s="19">
        <v>0</v>
      </c>
      <c r="G72" s="6">
        <v>0</v>
      </c>
      <c r="H72" s="19">
        <v>0</v>
      </c>
      <c r="I72" s="6">
        <v>0</v>
      </c>
      <c r="J72" s="45" t="s">
        <v>96</v>
      </c>
      <c r="K72" s="27"/>
      <c r="N72" s="45" t="s">
        <v>397</v>
      </c>
      <c r="O72" s="2">
        <f>IF(eVAL(N72)&lt;=O$6,VLOOKUP(eVAL(N72),Multiplier,2)*eVAL(O$3),0)</f>
        <v>0</v>
      </c>
      <c r="R72" s="6"/>
      <c r="U72" s="6"/>
    </row>
    <row r="73" spans="1:21" ht="13.5">
      <c r="A73" s="33">
        <v>64</v>
      </c>
      <c r="B73" s="34" t="s">
        <v>350</v>
      </c>
      <c r="C73" s="4" t="s">
        <v>346</v>
      </c>
      <c r="D73" s="4" t="s">
        <v>7</v>
      </c>
      <c r="E73" s="4">
        <v>97</v>
      </c>
      <c r="F73" s="19">
        <v>0</v>
      </c>
      <c r="G73" s="6">
        <v>0</v>
      </c>
      <c r="H73" s="19">
        <v>0</v>
      </c>
      <c r="I73" s="6">
        <v>0</v>
      </c>
      <c r="J73" s="45" t="s">
        <v>364</v>
      </c>
      <c r="K73" s="45" t="s">
        <v>307</v>
      </c>
      <c r="L73" s="2">
        <f>IF(eVAL(K73)&lt;=L$6,VLOOKUP(eVAL(K73),Multiplier,2)*eVAL(L$3),0)</f>
        <v>0</v>
      </c>
      <c r="N73" s="45" t="s">
        <v>263</v>
      </c>
      <c r="O73" s="2">
        <f>IF(eVAL(N73)&lt;=O$6,VLOOKUP(eVAL(N73),Multiplier,2)*eVAL(O$3),0)</f>
        <v>0</v>
      </c>
      <c r="R73" s="6"/>
      <c r="U73" s="6"/>
    </row>
    <row r="74" spans="1:21" ht="13.5">
      <c r="A74" s="27">
        <v>64</v>
      </c>
      <c r="B74" s="34" t="s">
        <v>106</v>
      </c>
      <c r="C74" s="4" t="s">
        <v>32</v>
      </c>
      <c r="D74" s="4" t="s">
        <v>7</v>
      </c>
      <c r="E74" s="4">
        <v>93</v>
      </c>
      <c r="F74" s="19">
        <v>0</v>
      </c>
      <c r="G74" s="6">
        <v>0</v>
      </c>
      <c r="H74" s="19">
        <v>0</v>
      </c>
      <c r="I74" s="6">
        <v>0</v>
      </c>
      <c r="J74" s="45" t="s">
        <v>96</v>
      </c>
      <c r="Q74" s="45" t="s">
        <v>399</v>
      </c>
      <c r="R74" s="6">
        <f>IF(eVAL(Q74)&gt;0,IF(eVAL(Q74)&lt;=R$6,VLOOKUP(eVAL(Q74),Multiplier,2)*R$3,0),"")</f>
        <v>0</v>
      </c>
      <c r="U74" s="6"/>
    </row>
    <row r="75" spans="1:21" ht="13.5">
      <c r="A75" s="27">
        <v>64</v>
      </c>
      <c r="B75" s="34" t="s">
        <v>116</v>
      </c>
      <c r="C75" s="16" t="s">
        <v>29</v>
      </c>
      <c r="D75" s="26" t="s">
        <v>7</v>
      </c>
      <c r="E75" s="4">
        <v>95</v>
      </c>
      <c r="F75" s="19">
        <v>0</v>
      </c>
      <c r="G75" s="6">
        <v>0</v>
      </c>
      <c r="H75" s="19">
        <v>0</v>
      </c>
      <c r="I75" s="6">
        <v>0</v>
      </c>
      <c r="J75" s="45" t="s">
        <v>96</v>
      </c>
      <c r="N75" s="45" t="s">
        <v>398</v>
      </c>
      <c r="O75" s="2">
        <f>IF(eVAL(N75)&lt;=O$6,VLOOKUP(eVAL(N75),Multiplier,2)*eVAL(O$3),0)</f>
        <v>0</v>
      </c>
      <c r="R75" s="6"/>
      <c r="U75" s="6"/>
    </row>
    <row r="76" spans="1:21" ht="13.5">
      <c r="A76" s="27">
        <v>64</v>
      </c>
      <c r="B76" s="34" t="s">
        <v>387</v>
      </c>
      <c r="C76" s="4" t="s">
        <v>179</v>
      </c>
      <c r="D76" s="25" t="s">
        <v>20</v>
      </c>
      <c r="E76" s="4">
        <v>98</v>
      </c>
      <c r="F76" s="19">
        <v>0</v>
      </c>
      <c r="G76" s="22">
        <v>0</v>
      </c>
      <c r="H76" s="19">
        <v>0</v>
      </c>
      <c r="I76" s="22">
        <v>0</v>
      </c>
      <c r="J76" s="45" t="s">
        <v>96</v>
      </c>
      <c r="N76" s="45" t="s">
        <v>289</v>
      </c>
      <c r="O76" s="2">
        <f>IF(eVAL(N76)&lt;=O$6,VLOOKUP(eVAL(N76),Multiplier,2)*eVAL(O$3),0)</f>
        <v>0</v>
      </c>
      <c r="R76" s="6"/>
      <c r="U76" s="6"/>
    </row>
    <row r="77" spans="1:21" ht="13.5">
      <c r="A77" s="27">
        <v>64</v>
      </c>
      <c r="B77" s="34" t="s">
        <v>383</v>
      </c>
      <c r="C77" s="4" t="s">
        <v>384</v>
      </c>
      <c r="D77" s="4" t="s">
        <v>413</v>
      </c>
      <c r="F77" s="19">
        <v>0</v>
      </c>
      <c r="G77" s="27">
        <v>0</v>
      </c>
      <c r="H77" s="19">
        <v>0</v>
      </c>
      <c r="I77" s="27">
        <v>0</v>
      </c>
      <c r="J77" s="45" t="s">
        <v>96</v>
      </c>
      <c r="N77" s="45" t="s">
        <v>404</v>
      </c>
      <c r="O77" s="2">
        <f>IF(eVAL(N77)&lt;=O$6,VLOOKUP(eVAL(N77),Multiplier,2)*eVAL(O$3),0)</f>
        <v>0</v>
      </c>
      <c r="R77" s="6"/>
      <c r="U77" s="6"/>
    </row>
    <row r="78" spans="1:21" ht="13.5">
      <c r="A78" s="27">
        <v>64</v>
      </c>
      <c r="B78" s="34" t="s">
        <v>454</v>
      </c>
      <c r="C78" s="4" t="s">
        <v>44</v>
      </c>
      <c r="D78" s="4" t="s">
        <v>20</v>
      </c>
      <c r="E78" s="4">
        <v>95</v>
      </c>
      <c r="F78" s="19">
        <v>0</v>
      </c>
      <c r="G78" s="6">
        <v>0</v>
      </c>
      <c r="H78" s="19">
        <v>0</v>
      </c>
      <c r="I78" s="6">
        <v>0</v>
      </c>
      <c r="J78" s="45" t="s">
        <v>96</v>
      </c>
      <c r="K78" s="27"/>
      <c r="N78" s="45" t="s">
        <v>400</v>
      </c>
      <c r="O78" s="2">
        <f>IF(eVAL(N78)&lt;=O$6,VLOOKUP(eVAL(N78),Multiplier,2)*eVAL(O$3),0)</f>
        <v>0</v>
      </c>
      <c r="R78" s="6"/>
      <c r="U78" s="6"/>
    </row>
    <row r="79" spans="1:21" ht="13.5">
      <c r="A79" s="27">
        <v>64</v>
      </c>
      <c r="B79" s="34" t="s">
        <v>354</v>
      </c>
      <c r="C79" s="4" t="s">
        <v>346</v>
      </c>
      <c r="D79" s="26" t="s">
        <v>7</v>
      </c>
      <c r="E79" s="4">
        <v>97</v>
      </c>
      <c r="F79" s="19">
        <v>0</v>
      </c>
      <c r="G79" s="6">
        <v>0</v>
      </c>
      <c r="H79" s="19">
        <v>0</v>
      </c>
      <c r="I79" s="6">
        <v>0</v>
      </c>
      <c r="J79" s="45" t="s">
        <v>364</v>
      </c>
      <c r="K79" s="45" t="s">
        <v>299</v>
      </c>
      <c r="L79" s="2">
        <f>IF(eVAL(K79)&lt;=L$6,VLOOKUP(eVAL(K79),Multiplier,2)*eVAL(L$3),0)</f>
        <v>0</v>
      </c>
      <c r="N79" s="45" t="s">
        <v>309</v>
      </c>
      <c r="O79" s="2">
        <f>IF(eVAL(N79)&lt;=O$6,VLOOKUP(eVAL(N79),Multiplier,2)*eVAL(O$3),0)</f>
        <v>0</v>
      </c>
      <c r="R79" s="6"/>
      <c r="U79" s="6"/>
    </row>
    <row r="80" spans="1:21" ht="13.5">
      <c r="A80" s="27">
        <v>64</v>
      </c>
      <c r="B80" s="34" t="s">
        <v>382</v>
      </c>
      <c r="C80" s="4" t="s">
        <v>376</v>
      </c>
      <c r="D80" s="4" t="s">
        <v>7</v>
      </c>
      <c r="E80" s="4">
        <v>96</v>
      </c>
      <c r="F80" s="19">
        <v>0</v>
      </c>
      <c r="G80" s="27">
        <v>0</v>
      </c>
      <c r="H80" s="19">
        <v>0</v>
      </c>
      <c r="I80" s="27">
        <v>0</v>
      </c>
      <c r="J80" s="45" t="s">
        <v>96</v>
      </c>
      <c r="K80" s="27"/>
      <c r="N80" s="45" t="s">
        <v>403</v>
      </c>
      <c r="O80" s="2">
        <f>IF(eVAL(N80)&lt;=O$6,VLOOKUP(eVAL(N80),Multiplier,2)*eVAL(O$3),0)</f>
        <v>0</v>
      </c>
      <c r="R80" s="6"/>
      <c r="U80" s="6"/>
    </row>
    <row r="81" spans="1:21" ht="13.5">
      <c r="A81" s="27">
        <v>64</v>
      </c>
      <c r="B81" s="34" t="s">
        <v>105</v>
      </c>
      <c r="C81" s="4" t="s">
        <v>9</v>
      </c>
      <c r="D81" s="26" t="s">
        <v>7</v>
      </c>
      <c r="E81" s="26">
        <v>96</v>
      </c>
      <c r="F81" s="19">
        <v>0</v>
      </c>
      <c r="G81" s="6">
        <v>0</v>
      </c>
      <c r="H81" s="19">
        <v>0</v>
      </c>
      <c r="I81" s="6">
        <v>0</v>
      </c>
      <c r="J81" s="45" t="s">
        <v>364</v>
      </c>
      <c r="K81" s="45" t="s">
        <v>288</v>
      </c>
      <c r="L81" s="2">
        <f>IF(eVAL(K81)&lt;=L$6,VLOOKUP(eVAL(K81),Multiplier,2)*eVAL(L$3),0)</f>
        <v>0</v>
      </c>
      <c r="N81" s="45" t="s">
        <v>297</v>
      </c>
      <c r="O81" s="2">
        <f>IF(eVAL(N81)&lt;=O$6,VLOOKUP(eVAL(N81),Multiplier,2)*eVAL(O$3),0)</f>
        <v>0</v>
      </c>
      <c r="R81" s="6"/>
      <c r="U81" s="6"/>
    </row>
    <row r="82" spans="1:21" ht="13.5">
      <c r="A82" s="27">
        <v>64</v>
      </c>
      <c r="B82" s="34" t="s">
        <v>375</v>
      </c>
      <c r="C82" s="4" t="s">
        <v>376</v>
      </c>
      <c r="D82" s="4" t="s">
        <v>7</v>
      </c>
      <c r="E82" s="4">
        <v>96</v>
      </c>
      <c r="F82" s="19">
        <v>0</v>
      </c>
      <c r="G82" s="27">
        <v>0</v>
      </c>
      <c r="H82" s="19">
        <v>0</v>
      </c>
      <c r="I82" s="27">
        <v>0</v>
      </c>
      <c r="J82" s="45" t="s">
        <v>96</v>
      </c>
      <c r="K82" s="27"/>
      <c r="N82" s="45" t="s">
        <v>260</v>
      </c>
      <c r="O82" s="2">
        <f>IF(eVAL(N82)&lt;=O$6,VLOOKUP(eVAL(N82),Multiplier,2)*eVAL(O$3),0)</f>
        <v>0</v>
      </c>
      <c r="R82" s="6"/>
      <c r="U82" s="6"/>
    </row>
    <row r="83" spans="1:21" ht="13.5">
      <c r="A83" s="27">
        <v>64</v>
      </c>
      <c r="B83" s="34" t="s">
        <v>352</v>
      </c>
      <c r="C83" s="4" t="s">
        <v>353</v>
      </c>
      <c r="D83" s="26" t="s">
        <v>7</v>
      </c>
      <c r="E83" s="26">
        <v>98</v>
      </c>
      <c r="F83" s="19">
        <v>0</v>
      </c>
      <c r="G83" s="6">
        <v>0</v>
      </c>
      <c r="H83" s="19">
        <v>0</v>
      </c>
      <c r="I83" s="6">
        <v>0</v>
      </c>
      <c r="J83" s="45" t="s">
        <v>364</v>
      </c>
      <c r="K83" s="45" t="s">
        <v>311</v>
      </c>
      <c r="L83" s="2">
        <f>IF(eVAL(K83)&lt;=L$6,VLOOKUP(eVAL(K83),Multiplier,2)*eVAL(L$3),0)</f>
        <v>0</v>
      </c>
      <c r="N83" s="45" t="s">
        <v>250</v>
      </c>
      <c r="O83" s="2">
        <f>IF(eVAL(N83)&lt;=O$6,VLOOKUP(eVAL(N83),Multiplier,2)*eVAL(O$3),0)</f>
        <v>0</v>
      </c>
      <c r="R83" s="6"/>
      <c r="U83" s="6"/>
    </row>
    <row r="84" spans="1:21" ht="13.5">
      <c r="A84" s="27">
        <v>64</v>
      </c>
      <c r="B84" s="34" t="s">
        <v>381</v>
      </c>
      <c r="C84" s="4" t="s">
        <v>370</v>
      </c>
      <c r="D84" s="4" t="s">
        <v>7</v>
      </c>
      <c r="E84" s="4">
        <v>98</v>
      </c>
      <c r="F84" s="19">
        <v>0</v>
      </c>
      <c r="G84" s="27">
        <v>0</v>
      </c>
      <c r="H84" s="19">
        <v>0</v>
      </c>
      <c r="I84" s="27">
        <v>0</v>
      </c>
      <c r="J84" s="45" t="s">
        <v>96</v>
      </c>
      <c r="K84" s="27"/>
      <c r="N84" s="45" t="s">
        <v>283</v>
      </c>
      <c r="O84" s="2">
        <f>IF(eVAL(N84)&lt;=O$6,VLOOKUP(eVAL(N84),Multiplier,2)*eVAL(O$3),0)</f>
        <v>0</v>
      </c>
      <c r="Q84" s="27"/>
      <c r="R84" s="6"/>
      <c r="U84" s="6"/>
    </row>
    <row r="85" spans="1:21" ht="13.5">
      <c r="A85" s="27">
        <v>64</v>
      </c>
      <c r="B85" s="34" t="s">
        <v>348</v>
      </c>
      <c r="C85" s="19" t="s">
        <v>50</v>
      </c>
      <c r="D85" s="4" t="s">
        <v>14</v>
      </c>
      <c r="E85" s="4">
        <v>97</v>
      </c>
      <c r="F85" s="19">
        <v>0</v>
      </c>
      <c r="G85" s="6">
        <v>0</v>
      </c>
      <c r="H85" s="19">
        <v>0</v>
      </c>
      <c r="I85" s="6">
        <v>0</v>
      </c>
      <c r="J85" s="45" t="s">
        <v>417</v>
      </c>
      <c r="K85" s="45" t="s">
        <v>286</v>
      </c>
      <c r="L85" s="2">
        <f>IF(eVAL(K85)&lt;=L$6,VLOOKUP(eVAL(K85),Multiplier,2)*eVAL(L$3),0)</f>
        <v>0</v>
      </c>
      <c r="N85" s="45" t="s">
        <v>314</v>
      </c>
      <c r="O85" s="6">
        <f>IF(eVAL(N85)&lt;=O$6,VLOOKUP(eVAL(N85),Multiplier,2)*eVAL(O$3),0)</f>
        <v>0</v>
      </c>
      <c r="Q85" s="45" t="s">
        <v>271</v>
      </c>
      <c r="R85" s="6">
        <f>IF(eVAL(Q85)&gt;0,IF(eVAL(Q85)&lt;=R$6,VLOOKUP(eVAL(Q85),Multiplier,2)*R$3,0),"")</f>
        <v>0</v>
      </c>
      <c r="T85" s="45" t="s">
        <v>289</v>
      </c>
      <c r="U85" s="6">
        <f>IF(eVAL(T85)&gt;0,IF(eVAL(T85)&lt;=U$6,VLOOKUP(eVAL(T85),Multiplier,2)*eVAL(U$3),0),"")</f>
        <v>0</v>
      </c>
    </row>
    <row r="86" spans="1:21" ht="13.5">
      <c r="A86" s="27">
        <v>64</v>
      </c>
      <c r="B86" s="34" t="s">
        <v>102</v>
      </c>
      <c r="C86" s="19" t="s">
        <v>9</v>
      </c>
      <c r="D86" s="26" t="s">
        <v>7</v>
      </c>
      <c r="E86" s="26">
        <v>96</v>
      </c>
      <c r="F86" s="19">
        <v>0</v>
      </c>
      <c r="G86" s="6">
        <v>0</v>
      </c>
      <c r="H86" s="19">
        <v>0</v>
      </c>
      <c r="I86" s="6">
        <v>0</v>
      </c>
      <c r="J86" s="45" t="s">
        <v>96</v>
      </c>
      <c r="K86" s="45" t="s">
        <v>310</v>
      </c>
      <c r="L86" s="2">
        <f>IF(eVAL(K86)&lt;=L$6,VLOOKUP(eVAL(K86),Multiplier,2)*eVAL(L$3),0)</f>
        <v>0</v>
      </c>
      <c r="N86" s="27"/>
      <c r="R86" s="6"/>
      <c r="U86" s="6"/>
    </row>
    <row r="87" spans="1:21" ht="13.5">
      <c r="A87" s="27">
        <v>64</v>
      </c>
      <c r="B87" s="34" t="s">
        <v>377</v>
      </c>
      <c r="C87" s="4" t="s">
        <v>378</v>
      </c>
      <c r="D87" s="25" t="s">
        <v>7</v>
      </c>
      <c r="E87" s="4">
        <v>96</v>
      </c>
      <c r="F87" s="19">
        <v>0</v>
      </c>
      <c r="G87" s="22">
        <v>0</v>
      </c>
      <c r="H87" s="19">
        <v>0</v>
      </c>
      <c r="I87" s="22">
        <v>0</v>
      </c>
      <c r="J87" s="45" t="s">
        <v>96</v>
      </c>
      <c r="N87" s="45" t="s">
        <v>291</v>
      </c>
      <c r="O87" s="2">
        <f>IF(eVAL(N87)&lt;=O$6,VLOOKUP(eVAL(N87),Multiplier,2)*eVAL(O$3),0)</f>
        <v>0</v>
      </c>
      <c r="R87" s="6"/>
      <c r="U87" s="6"/>
    </row>
    <row r="88" spans="1:21" ht="13.5">
      <c r="A88" s="27">
        <v>64</v>
      </c>
      <c r="B88" s="34" t="s">
        <v>385</v>
      </c>
      <c r="C88" s="4" t="s">
        <v>384</v>
      </c>
      <c r="D88" s="26" t="s">
        <v>413</v>
      </c>
      <c r="E88" s="4">
        <v>98</v>
      </c>
      <c r="F88" s="19">
        <v>0</v>
      </c>
      <c r="G88" s="22">
        <v>0</v>
      </c>
      <c r="H88" s="19">
        <v>0</v>
      </c>
      <c r="I88" s="22">
        <v>0</v>
      </c>
      <c r="J88" s="45" t="s">
        <v>96</v>
      </c>
      <c r="N88" s="45" t="s">
        <v>314</v>
      </c>
      <c r="O88" s="2">
        <f>IF(eVAL(N88)&lt;=O$6,VLOOKUP(eVAL(N88),Multiplier,2)*eVAL(O$3),0)</f>
        <v>0</v>
      </c>
      <c r="R88" s="6"/>
      <c r="U88" s="6"/>
    </row>
    <row r="89" spans="1:21" ht="13.5">
      <c r="A89" s="27">
        <v>64</v>
      </c>
      <c r="B89" s="34" t="s">
        <v>380</v>
      </c>
      <c r="C89" s="16" t="s">
        <v>370</v>
      </c>
      <c r="D89" s="26" t="s">
        <v>7</v>
      </c>
      <c r="E89" s="26">
        <v>99</v>
      </c>
      <c r="F89" s="19">
        <v>0</v>
      </c>
      <c r="G89" s="22">
        <v>0</v>
      </c>
      <c r="H89" s="19">
        <v>0</v>
      </c>
      <c r="I89" s="22">
        <v>0</v>
      </c>
      <c r="J89" s="45" t="s">
        <v>96</v>
      </c>
      <c r="N89" s="45" t="s">
        <v>298</v>
      </c>
      <c r="O89" s="2">
        <f>IF(eVAL(N89)&lt;=O$6,VLOOKUP(eVAL(N89),Multiplier,2)*eVAL(O$3),0)</f>
        <v>0</v>
      </c>
      <c r="R89" s="6"/>
      <c r="U89" s="6"/>
    </row>
    <row r="90" spans="1:21" ht="13.5">
      <c r="A90" s="27">
        <v>64</v>
      </c>
      <c r="B90" s="34" t="s">
        <v>379</v>
      </c>
      <c r="C90" s="16" t="s">
        <v>376</v>
      </c>
      <c r="D90" s="4" t="s">
        <v>7</v>
      </c>
      <c r="E90" s="4">
        <v>96</v>
      </c>
      <c r="F90" s="19">
        <v>0</v>
      </c>
      <c r="G90" s="27">
        <v>0</v>
      </c>
      <c r="H90" s="19">
        <v>0</v>
      </c>
      <c r="I90" s="27">
        <v>0</v>
      </c>
      <c r="J90" s="45" t="s">
        <v>96</v>
      </c>
      <c r="N90" s="45" t="s">
        <v>295</v>
      </c>
      <c r="O90" s="2">
        <f>IF(eVAL(N90)&lt;=O$6,VLOOKUP(eVAL(N90),Multiplier,2)*eVAL(O$3),0)</f>
        <v>0</v>
      </c>
      <c r="R90" s="6"/>
      <c r="U90" s="6"/>
    </row>
    <row r="91" spans="1:42" s="27" customFormat="1" ht="13.5">
      <c r="A91" s="27">
        <v>64</v>
      </c>
      <c r="B91" s="34" t="s">
        <v>416</v>
      </c>
      <c r="C91" s="27" t="s">
        <v>23</v>
      </c>
      <c r="D91" s="27" t="s">
        <v>7</v>
      </c>
      <c r="E91" s="4"/>
      <c r="F91" s="4">
        <v>0</v>
      </c>
      <c r="G91" s="4">
        <v>0</v>
      </c>
      <c r="H91" s="4">
        <v>0</v>
      </c>
      <c r="I91" s="4">
        <v>0</v>
      </c>
      <c r="J91" s="45" t="s">
        <v>96</v>
      </c>
      <c r="K91" s="4"/>
      <c r="L91" s="2"/>
      <c r="M91" s="4"/>
      <c r="N91" s="4"/>
      <c r="O91" s="2"/>
      <c r="P91" s="4"/>
      <c r="Q91" s="45" t="s">
        <v>391</v>
      </c>
      <c r="R91" s="6">
        <f>IF(eVAL(Q91)&gt;0,IF(eVAL(Q91)&lt;=R$6,VLOOKUP(eVAL(Q91),Multiplier,2)*R$3,0),"")</f>
        <v>0</v>
      </c>
      <c r="U91" s="6"/>
      <c r="X91" s="6"/>
      <c r="AA91" s="6"/>
      <c r="AD91" s="6"/>
      <c r="AG91" s="6"/>
      <c r="AJ91" s="6"/>
      <c r="AM91" s="6"/>
      <c r="AP91" s="6"/>
    </row>
    <row r="92" spans="1:21" ht="13.5">
      <c r="A92" s="27">
        <v>64</v>
      </c>
      <c r="B92" s="34" t="s">
        <v>157</v>
      </c>
      <c r="C92" s="26" t="s">
        <v>11</v>
      </c>
      <c r="D92" s="26" t="s">
        <v>7</v>
      </c>
      <c r="E92" s="26">
        <v>94</v>
      </c>
      <c r="F92" s="19">
        <v>0</v>
      </c>
      <c r="G92" s="6">
        <v>0</v>
      </c>
      <c r="H92" s="19">
        <v>0</v>
      </c>
      <c r="I92" s="6">
        <v>0</v>
      </c>
      <c r="J92" s="45" t="s">
        <v>96</v>
      </c>
      <c r="N92" s="45" t="s">
        <v>294</v>
      </c>
      <c r="O92" s="2">
        <f>IF(eVAL(N92)&lt;=O$6,VLOOKUP(eVAL(N92),Multiplier,2)*eVAL(O$3),0)</f>
        <v>0</v>
      </c>
      <c r="R92" s="6"/>
      <c r="U92" s="6"/>
    </row>
    <row r="93" spans="1:21" ht="13.5">
      <c r="A93" s="27">
        <v>64</v>
      </c>
      <c r="B93" s="34" t="s">
        <v>386</v>
      </c>
      <c r="C93" s="4" t="s">
        <v>378</v>
      </c>
      <c r="D93" s="4" t="s">
        <v>7</v>
      </c>
      <c r="E93" s="4">
        <v>98</v>
      </c>
      <c r="F93" s="19">
        <v>0</v>
      </c>
      <c r="G93" s="27">
        <v>0</v>
      </c>
      <c r="H93" s="19">
        <v>0</v>
      </c>
      <c r="I93" s="27">
        <v>0</v>
      </c>
      <c r="J93" s="45" t="s">
        <v>96</v>
      </c>
      <c r="K93" s="27"/>
      <c r="N93" s="45" t="s">
        <v>405</v>
      </c>
      <c r="O93" s="2">
        <f>IF(eVAL(N93)&lt;=O$6,VLOOKUP(eVAL(N93),Multiplier,2)*eVAL(O$3),0)</f>
        <v>0</v>
      </c>
      <c r="R93" s="6"/>
      <c r="U93" s="6"/>
    </row>
    <row r="94" spans="1:21" ht="13.5">
      <c r="A94" s="27">
        <v>64</v>
      </c>
      <c r="B94" s="34" t="s">
        <v>351</v>
      </c>
      <c r="C94" s="16" t="s">
        <v>9</v>
      </c>
      <c r="D94" s="4" t="s">
        <v>7</v>
      </c>
      <c r="E94" s="4">
        <v>94</v>
      </c>
      <c r="F94" s="19">
        <v>0</v>
      </c>
      <c r="G94" s="6">
        <v>0</v>
      </c>
      <c r="H94" s="19">
        <v>0</v>
      </c>
      <c r="I94" s="6">
        <v>0</v>
      </c>
      <c r="J94" s="45" t="s">
        <v>96</v>
      </c>
      <c r="K94" s="45" t="s">
        <v>313</v>
      </c>
      <c r="L94" s="2">
        <f>IF(eVAL(K94)&lt;=L$6,VLOOKUP(eVAL(K94),Multiplier,2)*eVAL(L$3),0)</f>
        <v>0</v>
      </c>
      <c r="N94" s="22"/>
      <c r="O94" s="6"/>
      <c r="R94" s="6"/>
      <c r="U94" s="6"/>
    </row>
    <row r="95" spans="1:10" ht="13.5">
      <c r="A95" s="20">
        <v>999</v>
      </c>
      <c r="B95" s="34" t="s">
        <v>455</v>
      </c>
      <c r="C95" s="4" t="s">
        <v>30</v>
      </c>
      <c r="D95" s="4" t="s">
        <v>7</v>
      </c>
      <c r="E95" s="4">
        <v>94</v>
      </c>
      <c r="F95" s="19">
        <v>0</v>
      </c>
      <c r="G95" s="6">
        <v>0</v>
      </c>
      <c r="H95" s="19">
        <v>0</v>
      </c>
      <c r="I95" s="6">
        <v>0</v>
      </c>
      <c r="J95" s="45" t="s">
        <v>109</v>
      </c>
    </row>
    <row r="96" spans="1:15" ht="13.5">
      <c r="A96" s="20">
        <v>999</v>
      </c>
      <c r="B96" s="34" t="s">
        <v>79</v>
      </c>
      <c r="C96" s="4" t="s">
        <v>6</v>
      </c>
      <c r="D96" s="4" t="s">
        <v>7</v>
      </c>
      <c r="E96" s="4">
        <v>94</v>
      </c>
      <c r="F96" s="19">
        <v>0</v>
      </c>
      <c r="G96" s="6">
        <v>0</v>
      </c>
      <c r="H96" s="19">
        <v>0</v>
      </c>
      <c r="I96" s="6">
        <v>0</v>
      </c>
      <c r="J96" s="45" t="s">
        <v>109</v>
      </c>
      <c r="N96" s="22"/>
      <c r="O96" s="6"/>
    </row>
    <row r="97" spans="1:10" ht="13.5">
      <c r="A97" s="20">
        <v>999</v>
      </c>
      <c r="B97" s="34" t="s">
        <v>82</v>
      </c>
      <c r="C97" s="4" t="s">
        <v>6</v>
      </c>
      <c r="D97" s="4" t="s">
        <v>7</v>
      </c>
      <c r="E97" s="4">
        <v>94</v>
      </c>
      <c r="F97" s="19">
        <v>0</v>
      </c>
      <c r="G97" s="6">
        <v>0</v>
      </c>
      <c r="H97" s="19">
        <v>0</v>
      </c>
      <c r="I97" s="6">
        <v>0</v>
      </c>
      <c r="J97" s="45" t="s">
        <v>109</v>
      </c>
    </row>
    <row r="98" spans="1:10" ht="13.5">
      <c r="A98" s="20">
        <v>999</v>
      </c>
      <c r="B98" s="34" t="s">
        <v>100</v>
      </c>
      <c r="C98" s="4" t="s">
        <v>30</v>
      </c>
      <c r="D98" s="4" t="s">
        <v>7</v>
      </c>
      <c r="E98" s="4">
        <v>94</v>
      </c>
      <c r="F98" s="19">
        <v>0</v>
      </c>
      <c r="G98" s="6">
        <v>0</v>
      </c>
      <c r="H98" s="19">
        <v>0</v>
      </c>
      <c r="I98" s="6">
        <v>0</v>
      </c>
      <c r="J98" s="45" t="s">
        <v>109</v>
      </c>
    </row>
    <row r="99" spans="1:10" ht="13.5">
      <c r="A99" s="20">
        <v>999</v>
      </c>
      <c r="B99" s="34" t="s">
        <v>108</v>
      </c>
      <c r="C99" s="19" t="s">
        <v>33</v>
      </c>
      <c r="D99" s="4" t="s">
        <v>7</v>
      </c>
      <c r="E99" s="4">
        <v>94</v>
      </c>
      <c r="F99" s="19">
        <v>0</v>
      </c>
      <c r="G99" s="6">
        <v>0</v>
      </c>
      <c r="H99" s="19">
        <v>0</v>
      </c>
      <c r="I99" s="6">
        <v>0</v>
      </c>
      <c r="J99" s="45" t="s">
        <v>109</v>
      </c>
    </row>
    <row r="100" spans="1:10" ht="13.5">
      <c r="A100" s="20">
        <v>999</v>
      </c>
      <c r="B100" s="34" t="s">
        <v>456</v>
      </c>
      <c r="C100" s="16" t="s">
        <v>34</v>
      </c>
      <c r="D100" s="4" t="s">
        <v>7</v>
      </c>
      <c r="E100" s="4">
        <v>95</v>
      </c>
      <c r="F100" s="19">
        <v>0</v>
      </c>
      <c r="G100" s="6">
        <v>0</v>
      </c>
      <c r="H100" s="19">
        <v>0</v>
      </c>
      <c r="I100" s="6">
        <v>0</v>
      </c>
      <c r="J100" s="45" t="s">
        <v>109</v>
      </c>
    </row>
    <row r="101" spans="1:15" ht="13.5">
      <c r="A101" s="20">
        <v>999</v>
      </c>
      <c r="B101" s="34" t="s">
        <v>104</v>
      </c>
      <c r="C101" s="4" t="s">
        <v>6</v>
      </c>
      <c r="D101" s="4" t="s">
        <v>7</v>
      </c>
      <c r="E101" s="4">
        <v>95</v>
      </c>
      <c r="F101" s="19">
        <v>0</v>
      </c>
      <c r="G101" s="6">
        <v>0</v>
      </c>
      <c r="H101" s="19">
        <v>0</v>
      </c>
      <c r="I101" s="6">
        <v>0</v>
      </c>
      <c r="J101" s="45" t="s">
        <v>109</v>
      </c>
      <c r="N101" s="22"/>
      <c r="O101" s="6"/>
    </row>
    <row r="102" spans="1:10" ht="13.5">
      <c r="A102" s="20">
        <v>999</v>
      </c>
      <c r="B102" s="34" t="s">
        <v>457</v>
      </c>
      <c r="C102" s="4" t="s">
        <v>35</v>
      </c>
      <c r="D102" s="4" t="s">
        <v>7</v>
      </c>
      <c r="E102" s="4">
        <v>93</v>
      </c>
      <c r="F102" s="19">
        <v>0</v>
      </c>
      <c r="G102" s="6">
        <v>0</v>
      </c>
      <c r="H102" s="19">
        <v>0</v>
      </c>
      <c r="I102" s="6">
        <v>0</v>
      </c>
      <c r="J102" s="45" t="s">
        <v>109</v>
      </c>
    </row>
    <row r="103" spans="1:18" ht="13.5">
      <c r="A103" s="20">
        <v>999</v>
      </c>
      <c r="B103" s="34" t="s">
        <v>111</v>
      </c>
      <c r="C103" s="4" t="s">
        <v>36</v>
      </c>
      <c r="D103" s="4" t="s">
        <v>7</v>
      </c>
      <c r="E103" s="4">
        <v>95</v>
      </c>
      <c r="F103" s="19">
        <v>0</v>
      </c>
      <c r="G103" s="6">
        <v>0</v>
      </c>
      <c r="H103" s="19">
        <v>0</v>
      </c>
      <c r="I103" s="6">
        <v>0</v>
      </c>
      <c r="J103" s="45" t="s">
        <v>109</v>
      </c>
      <c r="Q103" s="27"/>
      <c r="R103" s="6"/>
    </row>
    <row r="104" spans="1:10" ht="13.5">
      <c r="A104" s="20">
        <v>999</v>
      </c>
      <c r="B104" s="34" t="s">
        <v>112</v>
      </c>
      <c r="C104" s="4" t="s">
        <v>33</v>
      </c>
      <c r="D104" s="4" t="s">
        <v>7</v>
      </c>
      <c r="E104" s="4">
        <v>93</v>
      </c>
      <c r="F104" s="19">
        <v>0</v>
      </c>
      <c r="G104" s="6">
        <v>0</v>
      </c>
      <c r="H104" s="19">
        <v>0</v>
      </c>
      <c r="I104" s="6">
        <v>0</v>
      </c>
      <c r="J104" s="45" t="s">
        <v>109</v>
      </c>
    </row>
    <row r="105" spans="1:10" ht="13.5">
      <c r="A105" s="20">
        <v>999</v>
      </c>
      <c r="B105" s="34" t="s">
        <v>113</v>
      </c>
      <c r="C105" s="4" t="s">
        <v>8</v>
      </c>
      <c r="D105" s="4" t="s">
        <v>7</v>
      </c>
      <c r="E105" s="4">
        <v>95</v>
      </c>
      <c r="F105" s="19">
        <v>0</v>
      </c>
      <c r="G105" s="6">
        <v>0</v>
      </c>
      <c r="H105" s="19">
        <v>0</v>
      </c>
      <c r="I105" s="6">
        <v>0</v>
      </c>
      <c r="J105" s="45" t="s">
        <v>109</v>
      </c>
    </row>
    <row r="106" spans="1:10" ht="13.5">
      <c r="A106" s="20">
        <v>999</v>
      </c>
      <c r="B106" s="34" t="s">
        <v>114</v>
      </c>
      <c r="C106" s="4" t="s">
        <v>37</v>
      </c>
      <c r="D106" s="4" t="s">
        <v>7</v>
      </c>
      <c r="E106" s="4">
        <v>94</v>
      </c>
      <c r="F106" s="19">
        <v>0</v>
      </c>
      <c r="G106" s="6">
        <v>0</v>
      </c>
      <c r="H106" s="19">
        <v>0</v>
      </c>
      <c r="I106" s="6">
        <v>0</v>
      </c>
      <c r="J106" s="45" t="s">
        <v>109</v>
      </c>
    </row>
    <row r="107" spans="1:10" ht="13.5">
      <c r="A107" s="20">
        <v>999</v>
      </c>
      <c r="B107" s="34" t="s">
        <v>458</v>
      </c>
      <c r="C107" s="4" t="s">
        <v>9</v>
      </c>
      <c r="D107" s="4" t="s">
        <v>7</v>
      </c>
      <c r="E107" s="4">
        <v>94</v>
      </c>
      <c r="F107" s="19">
        <v>0</v>
      </c>
      <c r="G107" s="6">
        <v>0</v>
      </c>
      <c r="H107" s="19">
        <v>0</v>
      </c>
      <c r="I107" s="6">
        <v>0</v>
      </c>
      <c r="J107" s="45" t="s">
        <v>109</v>
      </c>
    </row>
    <row r="108" spans="1:10" ht="13.5">
      <c r="A108" s="20">
        <v>999</v>
      </c>
      <c r="B108" s="34" t="s">
        <v>115</v>
      </c>
      <c r="C108" s="4" t="s">
        <v>84</v>
      </c>
      <c r="D108" s="4" t="s">
        <v>16</v>
      </c>
      <c r="E108" s="4">
        <v>94</v>
      </c>
      <c r="F108" s="19">
        <v>0</v>
      </c>
      <c r="G108" s="6">
        <v>0</v>
      </c>
      <c r="H108" s="19">
        <v>0</v>
      </c>
      <c r="I108" s="6">
        <v>0</v>
      </c>
      <c r="J108" s="45" t="s">
        <v>109</v>
      </c>
    </row>
    <row r="109" spans="1:18" ht="13.5">
      <c r="A109" s="20">
        <v>999</v>
      </c>
      <c r="B109" s="34" t="s">
        <v>117</v>
      </c>
      <c r="C109" s="4" t="s">
        <v>29</v>
      </c>
      <c r="D109" s="4" t="s">
        <v>7</v>
      </c>
      <c r="E109" s="4">
        <v>95</v>
      </c>
      <c r="F109" s="19">
        <v>0</v>
      </c>
      <c r="G109" s="6">
        <v>0</v>
      </c>
      <c r="H109" s="19">
        <v>0</v>
      </c>
      <c r="I109" s="6">
        <v>0</v>
      </c>
      <c r="J109" s="45" t="s">
        <v>109</v>
      </c>
      <c r="Q109" s="27"/>
      <c r="R109" s="6"/>
    </row>
    <row r="110" spans="1:10" ht="13.5">
      <c r="A110" s="20">
        <v>999</v>
      </c>
      <c r="B110" s="4" t="s">
        <v>118</v>
      </c>
      <c r="C110" s="4" t="s">
        <v>40</v>
      </c>
      <c r="D110" s="4" t="s">
        <v>7</v>
      </c>
      <c r="E110" s="4">
        <v>95</v>
      </c>
      <c r="F110" s="19">
        <v>0</v>
      </c>
      <c r="G110" s="6">
        <v>0</v>
      </c>
      <c r="H110" s="19">
        <v>0</v>
      </c>
      <c r="I110" s="6">
        <v>0</v>
      </c>
      <c r="J110" s="45" t="s">
        <v>109</v>
      </c>
    </row>
    <row r="111" spans="1:10" ht="13.5">
      <c r="A111" s="20">
        <v>999</v>
      </c>
      <c r="B111" s="4" t="s">
        <v>119</v>
      </c>
      <c r="C111" s="4" t="s">
        <v>41</v>
      </c>
      <c r="D111" s="4" t="s">
        <v>14</v>
      </c>
      <c r="E111" s="4">
        <v>94</v>
      </c>
      <c r="F111" s="19">
        <v>0</v>
      </c>
      <c r="G111" s="6">
        <v>0</v>
      </c>
      <c r="H111" s="19">
        <v>0</v>
      </c>
      <c r="I111" s="6">
        <v>0</v>
      </c>
      <c r="J111" s="45" t="s">
        <v>109</v>
      </c>
    </row>
    <row r="112" spans="1:10" ht="13.5">
      <c r="A112" s="20">
        <v>999</v>
      </c>
      <c r="B112" s="4" t="s">
        <v>120</v>
      </c>
      <c r="C112" s="4" t="s">
        <v>42</v>
      </c>
      <c r="D112" s="4" t="s">
        <v>7</v>
      </c>
      <c r="E112" s="4">
        <v>95</v>
      </c>
      <c r="F112" s="19">
        <v>0</v>
      </c>
      <c r="G112" s="6">
        <v>0</v>
      </c>
      <c r="H112" s="19">
        <v>0</v>
      </c>
      <c r="I112" s="6">
        <v>0</v>
      </c>
      <c r="J112" s="45" t="s">
        <v>109</v>
      </c>
    </row>
    <row r="113" spans="1:10" ht="13.5">
      <c r="A113" s="20">
        <v>999</v>
      </c>
      <c r="B113" s="4" t="s">
        <v>121</v>
      </c>
      <c r="C113" s="4" t="s">
        <v>21</v>
      </c>
      <c r="D113" s="4" t="s">
        <v>14</v>
      </c>
      <c r="E113" s="4">
        <v>93</v>
      </c>
      <c r="F113" s="19">
        <v>0</v>
      </c>
      <c r="G113" s="6">
        <v>0</v>
      </c>
      <c r="H113" s="19">
        <v>0</v>
      </c>
      <c r="I113" s="6">
        <v>0</v>
      </c>
      <c r="J113" s="45" t="s">
        <v>109</v>
      </c>
    </row>
    <row r="114" spans="1:15" ht="13.5">
      <c r="A114" s="20">
        <v>999</v>
      </c>
      <c r="B114" s="34" t="s">
        <v>459</v>
      </c>
      <c r="C114" s="4" t="s">
        <v>11</v>
      </c>
      <c r="D114" s="4" t="s">
        <v>7</v>
      </c>
      <c r="E114" s="4">
        <v>95</v>
      </c>
      <c r="F114" s="19">
        <v>0</v>
      </c>
      <c r="G114" s="6">
        <v>0</v>
      </c>
      <c r="H114" s="19">
        <v>0</v>
      </c>
      <c r="I114" s="6">
        <v>0</v>
      </c>
      <c r="J114" s="45" t="s">
        <v>109</v>
      </c>
      <c r="N114" s="22"/>
      <c r="O114" s="6"/>
    </row>
    <row r="115" spans="1:10" ht="13.5">
      <c r="A115" s="20">
        <v>999</v>
      </c>
      <c r="B115" s="4" t="s">
        <v>91</v>
      </c>
      <c r="C115" s="4" t="s">
        <v>25</v>
      </c>
      <c r="D115" s="4" t="s">
        <v>7</v>
      </c>
      <c r="E115" s="4">
        <v>94</v>
      </c>
      <c r="F115" s="19">
        <v>0</v>
      </c>
      <c r="G115" s="6">
        <v>0</v>
      </c>
      <c r="H115" s="19">
        <v>0</v>
      </c>
      <c r="I115" s="6">
        <v>0</v>
      </c>
      <c r="J115" s="45" t="s">
        <v>109</v>
      </c>
    </row>
    <row r="116" spans="1:10" ht="13.5">
      <c r="A116" s="20">
        <v>999</v>
      </c>
      <c r="B116" s="4" t="s">
        <v>122</v>
      </c>
      <c r="C116" s="4" t="s">
        <v>45</v>
      </c>
      <c r="D116" s="4" t="s">
        <v>7</v>
      </c>
      <c r="E116" s="4">
        <v>95</v>
      </c>
      <c r="F116" s="19">
        <v>0</v>
      </c>
      <c r="G116" s="6">
        <v>0</v>
      </c>
      <c r="H116" s="19">
        <v>0</v>
      </c>
      <c r="I116" s="6">
        <v>0</v>
      </c>
      <c r="J116" s="45" t="s">
        <v>109</v>
      </c>
    </row>
    <row r="117" spans="1:10" ht="13.5">
      <c r="A117" s="20">
        <v>999</v>
      </c>
      <c r="B117" s="34" t="s">
        <v>460</v>
      </c>
      <c r="C117" s="4" t="s">
        <v>18</v>
      </c>
      <c r="D117" s="4" t="s">
        <v>14</v>
      </c>
      <c r="E117" s="4">
        <v>93</v>
      </c>
      <c r="F117" s="19">
        <v>0</v>
      </c>
      <c r="G117" s="6">
        <v>0</v>
      </c>
      <c r="H117" s="19">
        <v>0</v>
      </c>
      <c r="I117" s="6">
        <v>0</v>
      </c>
      <c r="J117" s="45" t="s">
        <v>109</v>
      </c>
    </row>
    <row r="118" spans="1:10" ht="13.5">
      <c r="A118" s="20">
        <v>999</v>
      </c>
      <c r="B118" s="4" t="s">
        <v>124</v>
      </c>
      <c r="C118" s="4" t="s">
        <v>29</v>
      </c>
      <c r="D118" s="4" t="s">
        <v>7</v>
      </c>
      <c r="E118" s="4">
        <v>95</v>
      </c>
      <c r="F118" s="19">
        <v>0</v>
      </c>
      <c r="G118" s="6">
        <v>0</v>
      </c>
      <c r="H118" s="19">
        <v>0</v>
      </c>
      <c r="I118" s="6">
        <v>0</v>
      </c>
      <c r="J118" s="45" t="s">
        <v>109</v>
      </c>
    </row>
    <row r="119" spans="1:15" ht="13.5">
      <c r="A119" s="20">
        <v>999</v>
      </c>
      <c r="B119" s="4" t="s">
        <v>126</v>
      </c>
      <c r="C119" s="4" t="s">
        <v>9</v>
      </c>
      <c r="D119" s="4" t="s">
        <v>7</v>
      </c>
      <c r="E119" s="4">
        <v>93</v>
      </c>
      <c r="F119" s="19">
        <v>0</v>
      </c>
      <c r="G119" s="6">
        <v>0</v>
      </c>
      <c r="H119" s="19">
        <v>0</v>
      </c>
      <c r="I119" s="6">
        <v>0</v>
      </c>
      <c r="J119" s="45" t="s">
        <v>109</v>
      </c>
      <c r="N119" s="22"/>
      <c r="O119" s="6"/>
    </row>
    <row r="120" spans="1:10" ht="13.5">
      <c r="A120" s="20">
        <v>999</v>
      </c>
      <c r="B120" s="4" t="s">
        <v>128</v>
      </c>
      <c r="C120" s="4" t="s">
        <v>84</v>
      </c>
      <c r="D120" s="4" t="s">
        <v>16</v>
      </c>
      <c r="E120" s="4">
        <v>94</v>
      </c>
      <c r="F120" s="19">
        <v>0</v>
      </c>
      <c r="G120" s="6">
        <v>0</v>
      </c>
      <c r="H120" s="19">
        <v>0</v>
      </c>
      <c r="I120" s="6">
        <v>0</v>
      </c>
      <c r="J120" s="45" t="s">
        <v>109</v>
      </c>
    </row>
    <row r="121" spans="1:10" ht="13.5">
      <c r="A121" s="20">
        <v>999</v>
      </c>
      <c r="B121" s="34" t="s">
        <v>461</v>
      </c>
      <c r="C121" s="4" t="s">
        <v>23</v>
      </c>
      <c r="D121" s="4" t="s">
        <v>7</v>
      </c>
      <c r="E121" s="4">
        <v>95</v>
      </c>
      <c r="F121" s="19">
        <v>0</v>
      </c>
      <c r="G121" s="6">
        <v>0</v>
      </c>
      <c r="H121" s="19">
        <v>0</v>
      </c>
      <c r="I121" s="6">
        <v>0</v>
      </c>
      <c r="J121" s="45" t="s">
        <v>109</v>
      </c>
    </row>
    <row r="122" spans="1:10" ht="13.5">
      <c r="A122" s="20">
        <v>999</v>
      </c>
      <c r="B122" s="4" t="s">
        <v>129</v>
      </c>
      <c r="C122" s="4" t="s">
        <v>47</v>
      </c>
      <c r="D122" s="4" t="s">
        <v>7</v>
      </c>
      <c r="E122" s="4">
        <v>94</v>
      </c>
      <c r="F122" s="19">
        <v>0</v>
      </c>
      <c r="G122" s="6">
        <v>0</v>
      </c>
      <c r="H122" s="19">
        <v>0</v>
      </c>
      <c r="I122" s="6">
        <v>0</v>
      </c>
      <c r="J122" s="45" t="s">
        <v>109</v>
      </c>
    </row>
    <row r="123" spans="1:10" ht="13.5">
      <c r="A123" s="20">
        <v>999</v>
      </c>
      <c r="B123" s="4" t="s">
        <v>130</v>
      </c>
      <c r="C123" s="16" t="s">
        <v>19</v>
      </c>
      <c r="D123" s="4" t="s">
        <v>7</v>
      </c>
      <c r="E123" s="4">
        <v>94</v>
      </c>
      <c r="F123" s="19">
        <v>0</v>
      </c>
      <c r="G123" s="6">
        <v>0</v>
      </c>
      <c r="H123" s="19">
        <v>0</v>
      </c>
      <c r="I123" s="6">
        <v>0</v>
      </c>
      <c r="J123" s="45" t="s">
        <v>109</v>
      </c>
    </row>
    <row r="124" spans="1:10" ht="13.5">
      <c r="A124" s="20">
        <v>999</v>
      </c>
      <c r="B124" s="4" t="s">
        <v>132</v>
      </c>
      <c r="C124" s="4" t="s">
        <v>48</v>
      </c>
      <c r="D124" s="4" t="s">
        <v>7</v>
      </c>
      <c r="E124" s="4">
        <v>94</v>
      </c>
      <c r="F124" s="19">
        <v>0</v>
      </c>
      <c r="G124" s="6">
        <v>0</v>
      </c>
      <c r="H124" s="19">
        <v>0</v>
      </c>
      <c r="I124" s="6">
        <v>0</v>
      </c>
      <c r="J124" s="45" t="s">
        <v>109</v>
      </c>
    </row>
    <row r="125" spans="1:10" ht="13.5">
      <c r="A125" s="20">
        <v>999</v>
      </c>
      <c r="B125" s="4" t="s">
        <v>133</v>
      </c>
      <c r="C125" s="4" t="s">
        <v>49</v>
      </c>
      <c r="D125" s="4" t="s">
        <v>7</v>
      </c>
      <c r="E125" s="4">
        <v>95</v>
      </c>
      <c r="F125" s="19">
        <v>0</v>
      </c>
      <c r="G125" s="6">
        <v>0</v>
      </c>
      <c r="H125" s="19">
        <v>0</v>
      </c>
      <c r="I125" s="6">
        <v>0</v>
      </c>
      <c r="J125" s="45" t="s">
        <v>109</v>
      </c>
    </row>
    <row r="126" spans="1:10" ht="13.5">
      <c r="A126" s="20">
        <v>999</v>
      </c>
      <c r="B126" s="4" t="s">
        <v>134</v>
      </c>
      <c r="C126" s="4" t="s">
        <v>84</v>
      </c>
      <c r="D126" s="4" t="s">
        <v>16</v>
      </c>
      <c r="E126" s="4">
        <v>95</v>
      </c>
      <c r="F126" s="19">
        <v>0</v>
      </c>
      <c r="G126" s="6">
        <v>0</v>
      </c>
      <c r="H126" s="19">
        <v>0</v>
      </c>
      <c r="I126" s="6">
        <v>0</v>
      </c>
      <c r="J126" s="45" t="s">
        <v>109</v>
      </c>
    </row>
    <row r="127" spans="1:10" ht="13.5">
      <c r="A127" s="20">
        <v>999</v>
      </c>
      <c r="B127" s="4" t="s">
        <v>135</v>
      </c>
      <c r="C127" s="4" t="s">
        <v>50</v>
      </c>
      <c r="D127" s="4" t="s">
        <v>14</v>
      </c>
      <c r="E127" s="4">
        <v>94</v>
      </c>
      <c r="F127" s="19">
        <v>0</v>
      </c>
      <c r="G127" s="6">
        <v>0</v>
      </c>
      <c r="H127" s="19">
        <v>0</v>
      </c>
      <c r="I127" s="6">
        <v>0</v>
      </c>
      <c r="J127" s="45" t="s">
        <v>109</v>
      </c>
    </row>
    <row r="128" spans="1:10" ht="13.5">
      <c r="A128" s="20">
        <v>999</v>
      </c>
      <c r="B128" s="34" t="s">
        <v>462</v>
      </c>
      <c r="C128" s="4" t="s">
        <v>51</v>
      </c>
      <c r="D128" s="4" t="s">
        <v>7</v>
      </c>
      <c r="E128" s="4">
        <v>95</v>
      </c>
      <c r="F128" s="19">
        <v>0</v>
      </c>
      <c r="G128" s="6">
        <v>0</v>
      </c>
      <c r="H128" s="19">
        <v>0</v>
      </c>
      <c r="I128" s="6">
        <v>0</v>
      </c>
      <c r="J128" s="45" t="s">
        <v>109</v>
      </c>
    </row>
    <row r="129" spans="1:10" ht="13.5">
      <c r="A129" s="20">
        <v>999</v>
      </c>
      <c r="B129" s="4" t="s">
        <v>136</v>
      </c>
      <c r="C129" s="4" t="s">
        <v>52</v>
      </c>
      <c r="D129" s="4" t="s">
        <v>7</v>
      </c>
      <c r="E129" s="4">
        <v>93</v>
      </c>
      <c r="F129" s="19">
        <v>0</v>
      </c>
      <c r="G129" s="6">
        <v>0</v>
      </c>
      <c r="H129" s="19">
        <v>0</v>
      </c>
      <c r="I129" s="6">
        <v>0</v>
      </c>
      <c r="J129" s="45" t="s">
        <v>109</v>
      </c>
    </row>
    <row r="130" spans="1:10" ht="13.5">
      <c r="A130" s="20">
        <v>999</v>
      </c>
      <c r="B130" s="34" t="s">
        <v>463</v>
      </c>
      <c r="C130" s="4" t="s">
        <v>8</v>
      </c>
      <c r="D130" s="4" t="s">
        <v>7</v>
      </c>
      <c r="E130" s="4">
        <v>94</v>
      </c>
      <c r="F130" s="19">
        <v>0</v>
      </c>
      <c r="G130" s="6">
        <v>0</v>
      </c>
      <c r="H130" s="19">
        <v>0</v>
      </c>
      <c r="I130" s="6">
        <v>0</v>
      </c>
      <c r="J130" s="45" t="s">
        <v>109</v>
      </c>
    </row>
    <row r="131" spans="1:10" ht="13.5">
      <c r="A131" s="20">
        <v>999</v>
      </c>
      <c r="B131" s="4" t="s">
        <v>137</v>
      </c>
      <c r="C131" s="4" t="s">
        <v>35</v>
      </c>
      <c r="D131" s="4" t="s">
        <v>7</v>
      </c>
      <c r="E131" s="4">
        <v>93</v>
      </c>
      <c r="F131" s="19">
        <v>0</v>
      </c>
      <c r="G131" s="6">
        <v>0</v>
      </c>
      <c r="H131" s="19">
        <v>0</v>
      </c>
      <c r="I131" s="6">
        <v>0</v>
      </c>
      <c r="J131" s="45" t="s">
        <v>109</v>
      </c>
    </row>
    <row r="132" spans="1:10" ht="13.5">
      <c r="A132" s="20">
        <v>999</v>
      </c>
      <c r="B132" s="4" t="s">
        <v>138</v>
      </c>
      <c r="C132" s="4" t="s">
        <v>53</v>
      </c>
      <c r="D132" s="4" t="s">
        <v>7</v>
      </c>
      <c r="E132" s="4">
        <v>94</v>
      </c>
      <c r="F132" s="19">
        <v>0</v>
      </c>
      <c r="G132" s="6">
        <v>0</v>
      </c>
      <c r="H132" s="19">
        <v>0</v>
      </c>
      <c r="I132" s="6">
        <v>0</v>
      </c>
      <c r="J132" s="45" t="s">
        <v>109</v>
      </c>
    </row>
    <row r="133" spans="1:10" ht="13.5">
      <c r="A133" s="20">
        <v>999</v>
      </c>
      <c r="B133" s="4" t="s">
        <v>139</v>
      </c>
      <c r="C133" s="4" t="s">
        <v>54</v>
      </c>
      <c r="D133" s="4" t="s">
        <v>7</v>
      </c>
      <c r="E133" s="4">
        <v>94</v>
      </c>
      <c r="F133" s="19">
        <v>0</v>
      </c>
      <c r="G133" s="6">
        <v>0</v>
      </c>
      <c r="H133" s="19">
        <v>0</v>
      </c>
      <c r="I133" s="6">
        <v>0</v>
      </c>
      <c r="J133" s="45" t="s">
        <v>109</v>
      </c>
    </row>
    <row r="134" spans="1:10" ht="13.5">
      <c r="A134" s="20">
        <v>999</v>
      </c>
      <c r="B134" s="4" t="s">
        <v>140</v>
      </c>
      <c r="C134" s="4" t="s">
        <v>55</v>
      </c>
      <c r="D134" s="4" t="s">
        <v>7</v>
      </c>
      <c r="E134" s="4">
        <v>93</v>
      </c>
      <c r="F134" s="19">
        <v>0</v>
      </c>
      <c r="G134" s="6">
        <v>0</v>
      </c>
      <c r="H134" s="19">
        <v>0</v>
      </c>
      <c r="I134" s="6">
        <v>0</v>
      </c>
      <c r="J134" s="45" t="s">
        <v>109</v>
      </c>
    </row>
    <row r="135" spans="1:10" ht="13.5">
      <c r="A135" s="20">
        <v>999</v>
      </c>
      <c r="B135" s="16" t="s">
        <v>141</v>
      </c>
      <c r="C135" s="4" t="s">
        <v>28</v>
      </c>
      <c r="D135" s="4" t="s">
        <v>14</v>
      </c>
      <c r="E135" s="4">
        <v>97</v>
      </c>
      <c r="F135" s="19">
        <v>0</v>
      </c>
      <c r="G135" s="6">
        <v>0</v>
      </c>
      <c r="H135" s="19">
        <v>0</v>
      </c>
      <c r="I135" s="6">
        <v>0</v>
      </c>
      <c r="J135" s="45" t="s">
        <v>109</v>
      </c>
    </row>
    <row r="136" spans="1:10" ht="13.5">
      <c r="A136" s="20">
        <v>999</v>
      </c>
      <c r="B136" s="34" t="s">
        <v>464</v>
      </c>
      <c r="C136" s="16" t="s">
        <v>56</v>
      </c>
      <c r="D136" s="4" t="s">
        <v>7</v>
      </c>
      <c r="E136" s="4">
        <v>95</v>
      </c>
      <c r="F136" s="19">
        <v>0</v>
      </c>
      <c r="G136" s="6">
        <v>0</v>
      </c>
      <c r="H136" s="19">
        <v>0</v>
      </c>
      <c r="I136" s="6">
        <v>0</v>
      </c>
      <c r="J136" s="45" t="s">
        <v>109</v>
      </c>
    </row>
    <row r="137" spans="1:10" ht="13.5">
      <c r="A137" s="20">
        <v>999</v>
      </c>
      <c r="B137" s="4" t="s">
        <v>142</v>
      </c>
      <c r="C137" s="4" t="s">
        <v>12</v>
      </c>
      <c r="D137" s="4" t="s">
        <v>7</v>
      </c>
      <c r="E137" s="4">
        <v>94</v>
      </c>
      <c r="F137" s="19">
        <v>0</v>
      </c>
      <c r="G137" s="6">
        <v>0</v>
      </c>
      <c r="H137" s="19">
        <v>0</v>
      </c>
      <c r="I137" s="6">
        <v>0</v>
      </c>
      <c r="J137" s="45" t="s">
        <v>109</v>
      </c>
    </row>
    <row r="138" spans="1:10" ht="13.5">
      <c r="A138" s="20">
        <v>999</v>
      </c>
      <c r="B138" s="34" t="s">
        <v>465</v>
      </c>
      <c r="C138" s="4" t="s">
        <v>84</v>
      </c>
      <c r="D138" s="4" t="s">
        <v>16</v>
      </c>
      <c r="E138" s="4">
        <v>94</v>
      </c>
      <c r="F138" s="19">
        <v>0</v>
      </c>
      <c r="G138" s="6">
        <v>0</v>
      </c>
      <c r="H138" s="19">
        <v>0</v>
      </c>
      <c r="I138" s="6">
        <v>0</v>
      </c>
      <c r="J138" s="45" t="s">
        <v>109</v>
      </c>
    </row>
    <row r="139" spans="1:10" ht="13.5">
      <c r="A139" s="20">
        <v>999</v>
      </c>
      <c r="B139" s="16" t="s">
        <v>143</v>
      </c>
      <c r="C139" s="16"/>
      <c r="D139" s="16" t="s">
        <v>7</v>
      </c>
      <c r="E139" s="4">
        <v>95</v>
      </c>
      <c r="F139" s="19">
        <v>0</v>
      </c>
      <c r="G139" s="6">
        <v>0</v>
      </c>
      <c r="H139" s="19">
        <v>0</v>
      </c>
      <c r="I139" s="6">
        <v>0</v>
      </c>
      <c r="J139" s="45" t="s">
        <v>109</v>
      </c>
    </row>
    <row r="140" spans="1:15" ht="13.5">
      <c r="A140" s="20">
        <v>999</v>
      </c>
      <c r="B140" s="16" t="s">
        <v>144</v>
      </c>
      <c r="C140" s="16" t="s">
        <v>6</v>
      </c>
      <c r="D140" s="16" t="s">
        <v>7</v>
      </c>
      <c r="E140" s="4">
        <v>94</v>
      </c>
      <c r="F140" s="19">
        <v>0</v>
      </c>
      <c r="G140" s="6">
        <v>0</v>
      </c>
      <c r="H140" s="19">
        <v>0</v>
      </c>
      <c r="I140" s="6">
        <v>0</v>
      </c>
      <c r="J140" s="45" t="s">
        <v>109</v>
      </c>
      <c r="N140" s="22"/>
      <c r="O140" s="6"/>
    </row>
    <row r="141" spans="1:10" ht="13.5">
      <c r="A141" s="20">
        <v>999</v>
      </c>
      <c r="B141" s="16" t="s">
        <v>146</v>
      </c>
      <c r="C141" s="16" t="s">
        <v>84</v>
      </c>
      <c r="D141" s="4" t="s">
        <v>16</v>
      </c>
      <c r="E141" s="4">
        <v>95</v>
      </c>
      <c r="F141" s="19">
        <v>0</v>
      </c>
      <c r="G141" s="6">
        <v>0</v>
      </c>
      <c r="H141" s="19">
        <v>0</v>
      </c>
      <c r="I141" s="6">
        <v>0</v>
      </c>
      <c r="J141" s="45" t="s">
        <v>109</v>
      </c>
    </row>
    <row r="142" spans="1:10" ht="13.5">
      <c r="A142" s="20">
        <v>999</v>
      </c>
      <c r="B142" s="16" t="s">
        <v>147</v>
      </c>
      <c r="C142" s="16" t="s">
        <v>18</v>
      </c>
      <c r="D142" s="17" t="s">
        <v>7</v>
      </c>
      <c r="E142" s="4">
        <v>93</v>
      </c>
      <c r="F142" s="19">
        <v>0</v>
      </c>
      <c r="G142" s="6">
        <v>0</v>
      </c>
      <c r="H142" s="19">
        <v>0</v>
      </c>
      <c r="I142" s="6">
        <v>0</v>
      </c>
      <c r="J142" s="45" t="s">
        <v>109</v>
      </c>
    </row>
    <row r="143" spans="1:10" ht="13.5">
      <c r="A143" s="20">
        <v>999</v>
      </c>
      <c r="B143" s="16" t="s">
        <v>148</v>
      </c>
      <c r="C143" s="16"/>
      <c r="D143" s="17" t="s">
        <v>7</v>
      </c>
      <c r="E143" s="4">
        <v>94</v>
      </c>
      <c r="F143" s="19">
        <v>0</v>
      </c>
      <c r="G143" s="6">
        <v>0</v>
      </c>
      <c r="H143" s="19">
        <v>0</v>
      </c>
      <c r="I143" s="6">
        <v>0</v>
      </c>
      <c r="J143" s="45" t="s">
        <v>109</v>
      </c>
    </row>
    <row r="144" spans="1:10" ht="13.5">
      <c r="A144" s="20">
        <v>999</v>
      </c>
      <c r="B144" s="34" t="s">
        <v>466</v>
      </c>
      <c r="C144" s="17" t="s">
        <v>33</v>
      </c>
      <c r="D144" s="17" t="s">
        <v>7</v>
      </c>
      <c r="E144" s="4">
        <v>93</v>
      </c>
      <c r="F144" s="19">
        <v>0</v>
      </c>
      <c r="G144" s="6">
        <v>0</v>
      </c>
      <c r="H144" s="19">
        <v>0</v>
      </c>
      <c r="I144" s="6">
        <v>0</v>
      </c>
      <c r="J144" s="45" t="s">
        <v>109</v>
      </c>
    </row>
    <row r="145" spans="1:10" ht="13.5">
      <c r="A145" s="20">
        <v>999</v>
      </c>
      <c r="B145" s="34" t="s">
        <v>467</v>
      </c>
      <c r="C145" s="16" t="s">
        <v>8</v>
      </c>
      <c r="D145" s="18" t="s">
        <v>7</v>
      </c>
      <c r="E145" s="4">
        <v>95</v>
      </c>
      <c r="F145" s="19">
        <v>0</v>
      </c>
      <c r="G145" s="6">
        <v>0</v>
      </c>
      <c r="H145" s="19">
        <v>0</v>
      </c>
      <c r="I145" s="6">
        <v>0</v>
      </c>
      <c r="J145" s="45" t="s">
        <v>109</v>
      </c>
    </row>
    <row r="146" spans="1:10" ht="13.5">
      <c r="A146" s="20">
        <v>999</v>
      </c>
      <c r="B146" s="19" t="s">
        <v>149</v>
      </c>
      <c r="C146" s="19" t="s">
        <v>19</v>
      </c>
      <c r="D146" s="19" t="s">
        <v>7</v>
      </c>
      <c r="E146" s="4">
        <v>93</v>
      </c>
      <c r="F146" s="19">
        <v>0</v>
      </c>
      <c r="G146" s="6">
        <v>0</v>
      </c>
      <c r="H146" s="19">
        <v>0</v>
      </c>
      <c r="I146" s="6">
        <v>0</v>
      </c>
      <c r="J146" s="45" t="s">
        <v>109</v>
      </c>
    </row>
    <row r="147" spans="1:15" ht="13.5">
      <c r="A147" s="4">
        <v>999</v>
      </c>
      <c r="B147" s="22" t="s">
        <v>150</v>
      </c>
      <c r="C147" s="22" t="s">
        <v>9</v>
      </c>
      <c r="D147" s="22" t="s">
        <v>7</v>
      </c>
      <c r="E147" s="4">
        <v>96</v>
      </c>
      <c r="F147" s="4">
        <v>0</v>
      </c>
      <c r="G147" s="6">
        <v>0</v>
      </c>
      <c r="H147" s="4">
        <v>0</v>
      </c>
      <c r="I147" s="6">
        <v>0</v>
      </c>
      <c r="J147" s="45" t="s">
        <v>109</v>
      </c>
      <c r="N147" s="22"/>
      <c r="O147" s="6"/>
    </row>
    <row r="148" spans="1:15" ht="13.5">
      <c r="A148" s="4">
        <v>999</v>
      </c>
      <c r="B148" s="34" t="s">
        <v>468</v>
      </c>
      <c r="C148" s="22" t="s">
        <v>57</v>
      </c>
      <c r="D148" s="22" t="s">
        <v>16</v>
      </c>
      <c r="E148" s="4">
        <v>94</v>
      </c>
      <c r="F148" s="4">
        <v>0</v>
      </c>
      <c r="G148" s="6">
        <v>0</v>
      </c>
      <c r="H148" s="4">
        <v>0</v>
      </c>
      <c r="I148" s="6">
        <v>0</v>
      </c>
      <c r="J148" s="45" t="s">
        <v>109</v>
      </c>
      <c r="N148" s="22"/>
      <c r="O148" s="6"/>
    </row>
    <row r="149" spans="1:15" ht="13.5">
      <c r="A149" s="22">
        <v>999</v>
      </c>
      <c r="B149" s="22" t="s">
        <v>151</v>
      </c>
      <c r="C149" s="22" t="s">
        <v>13</v>
      </c>
      <c r="D149" s="22" t="s">
        <v>7</v>
      </c>
      <c r="E149" s="4">
        <v>95</v>
      </c>
      <c r="F149" s="4">
        <v>0</v>
      </c>
      <c r="G149" s="6">
        <v>0</v>
      </c>
      <c r="H149" s="4">
        <v>0</v>
      </c>
      <c r="I149" s="6">
        <v>0</v>
      </c>
      <c r="J149" s="45" t="s">
        <v>109</v>
      </c>
      <c r="N149" s="22"/>
      <c r="O149" s="6"/>
    </row>
    <row r="150" spans="1:15" ht="13.5">
      <c r="A150" s="22">
        <v>999</v>
      </c>
      <c r="B150" s="22" t="s">
        <v>152</v>
      </c>
      <c r="C150" s="22" t="s">
        <v>58</v>
      </c>
      <c r="D150" s="4" t="s">
        <v>7</v>
      </c>
      <c r="E150" s="4">
        <v>93</v>
      </c>
      <c r="F150" s="4">
        <v>0</v>
      </c>
      <c r="G150" s="6">
        <v>0</v>
      </c>
      <c r="H150" s="4">
        <v>0</v>
      </c>
      <c r="I150" s="6">
        <v>0</v>
      </c>
      <c r="J150" s="45" t="s">
        <v>109</v>
      </c>
      <c r="N150" s="22"/>
      <c r="O150" s="6"/>
    </row>
    <row r="151" spans="1:15" ht="13.5">
      <c r="A151" s="22">
        <v>999</v>
      </c>
      <c r="B151" s="22" t="s">
        <v>153</v>
      </c>
      <c r="C151" s="22" t="s">
        <v>6</v>
      </c>
      <c r="D151" s="4" t="s">
        <v>7</v>
      </c>
      <c r="E151" s="4">
        <v>95</v>
      </c>
      <c r="F151" s="4">
        <v>0</v>
      </c>
      <c r="G151" s="6">
        <v>0</v>
      </c>
      <c r="H151" s="4">
        <v>0</v>
      </c>
      <c r="I151" s="6">
        <v>0</v>
      </c>
      <c r="J151" s="45" t="s">
        <v>109</v>
      </c>
      <c r="N151" s="22"/>
      <c r="O151" s="6"/>
    </row>
    <row r="152" spans="1:15" ht="13.5">
      <c r="A152" s="22">
        <v>999</v>
      </c>
      <c r="B152" s="22" t="s">
        <v>154</v>
      </c>
      <c r="C152" s="22" t="s">
        <v>11</v>
      </c>
      <c r="D152" s="4" t="s">
        <v>7</v>
      </c>
      <c r="E152" s="4">
        <v>93</v>
      </c>
      <c r="F152" s="4">
        <v>0</v>
      </c>
      <c r="G152" s="6">
        <v>0</v>
      </c>
      <c r="H152" s="4">
        <v>0</v>
      </c>
      <c r="I152" s="6">
        <v>0</v>
      </c>
      <c r="J152" s="45" t="s">
        <v>109</v>
      </c>
      <c r="N152" s="22"/>
      <c r="O152" s="6"/>
    </row>
    <row r="153" spans="1:15" ht="13.5">
      <c r="A153" s="22">
        <v>999</v>
      </c>
      <c r="B153" s="34" t="s">
        <v>469</v>
      </c>
      <c r="C153" s="22" t="s">
        <v>59</v>
      </c>
      <c r="D153" s="4" t="s">
        <v>7</v>
      </c>
      <c r="E153" s="4">
        <v>95</v>
      </c>
      <c r="F153" s="4">
        <v>0</v>
      </c>
      <c r="G153" s="6">
        <v>0</v>
      </c>
      <c r="H153" s="4">
        <v>0</v>
      </c>
      <c r="I153" s="6">
        <v>0</v>
      </c>
      <c r="J153" s="45" t="s">
        <v>109</v>
      </c>
      <c r="N153" s="22"/>
      <c r="O153" s="6"/>
    </row>
    <row r="154" spans="1:15" ht="13.5">
      <c r="A154" s="22">
        <v>999</v>
      </c>
      <c r="B154" s="34" t="s">
        <v>470</v>
      </c>
      <c r="C154" s="22" t="s">
        <v>46</v>
      </c>
      <c r="D154" s="4" t="s">
        <v>7</v>
      </c>
      <c r="E154" s="4">
        <v>95</v>
      </c>
      <c r="F154" s="4">
        <v>0</v>
      </c>
      <c r="G154" s="6">
        <v>0</v>
      </c>
      <c r="H154" s="4">
        <v>0</v>
      </c>
      <c r="I154" s="6">
        <v>0</v>
      </c>
      <c r="J154" s="45" t="s">
        <v>109</v>
      </c>
      <c r="N154" s="22"/>
      <c r="O154" s="6"/>
    </row>
    <row r="155" spans="1:15" ht="13.5">
      <c r="A155" s="22">
        <v>999</v>
      </c>
      <c r="B155" s="22" t="s">
        <v>155</v>
      </c>
      <c r="C155" s="22" t="s">
        <v>60</v>
      </c>
      <c r="D155" s="4" t="s">
        <v>7</v>
      </c>
      <c r="E155" s="4">
        <v>93</v>
      </c>
      <c r="F155" s="4">
        <v>0</v>
      </c>
      <c r="G155" s="6">
        <v>0</v>
      </c>
      <c r="H155" s="4">
        <v>0</v>
      </c>
      <c r="I155" s="6">
        <v>0</v>
      </c>
      <c r="J155" s="45" t="s">
        <v>109</v>
      </c>
      <c r="N155" s="22"/>
      <c r="O155" s="6"/>
    </row>
    <row r="156" spans="1:15" ht="13.5">
      <c r="A156" s="22">
        <v>999</v>
      </c>
      <c r="B156" s="22" t="s">
        <v>156</v>
      </c>
      <c r="C156" s="22" t="s">
        <v>8</v>
      </c>
      <c r="D156" s="4" t="s">
        <v>7</v>
      </c>
      <c r="E156" s="4">
        <v>93</v>
      </c>
      <c r="F156" s="4">
        <v>0</v>
      </c>
      <c r="G156" s="6">
        <v>0</v>
      </c>
      <c r="H156" s="4">
        <v>0</v>
      </c>
      <c r="I156" s="6">
        <v>0</v>
      </c>
      <c r="J156" s="45" t="s">
        <v>109</v>
      </c>
      <c r="N156" s="22"/>
      <c r="O156" s="6"/>
    </row>
    <row r="157" spans="1:15" ht="13.5">
      <c r="A157" s="22">
        <v>999</v>
      </c>
      <c r="B157" s="22" t="s">
        <v>159</v>
      </c>
      <c r="C157" s="22" t="s">
        <v>51</v>
      </c>
      <c r="D157" s="4" t="s">
        <v>7</v>
      </c>
      <c r="E157" s="4">
        <v>95</v>
      </c>
      <c r="F157" s="4">
        <v>0</v>
      </c>
      <c r="G157" s="6">
        <v>0</v>
      </c>
      <c r="H157" s="4">
        <v>0</v>
      </c>
      <c r="I157" s="6">
        <v>0</v>
      </c>
      <c r="J157" s="45" t="s">
        <v>109</v>
      </c>
      <c r="N157" s="22"/>
      <c r="O157" s="6"/>
    </row>
    <row r="158" spans="1:15" ht="13.5">
      <c r="A158" s="22">
        <v>999</v>
      </c>
      <c r="B158" s="22" t="s">
        <v>160</v>
      </c>
      <c r="C158" s="22" t="s">
        <v>9</v>
      </c>
      <c r="D158" s="4" t="s">
        <v>7</v>
      </c>
      <c r="E158" s="4">
        <v>95</v>
      </c>
      <c r="F158" s="4">
        <v>0</v>
      </c>
      <c r="G158" s="6">
        <v>0</v>
      </c>
      <c r="H158" s="4">
        <v>0</v>
      </c>
      <c r="I158" s="6">
        <v>0</v>
      </c>
      <c r="J158" s="45" t="s">
        <v>109</v>
      </c>
      <c r="N158" s="22"/>
      <c r="O158" s="6"/>
    </row>
    <row r="159" spans="1:15" ht="13.5">
      <c r="A159" s="22">
        <v>999</v>
      </c>
      <c r="B159" s="22" t="s">
        <v>161</v>
      </c>
      <c r="C159" s="22" t="s">
        <v>35</v>
      </c>
      <c r="D159" s="4" t="s">
        <v>7</v>
      </c>
      <c r="E159" s="4">
        <v>93</v>
      </c>
      <c r="F159" s="4">
        <v>0</v>
      </c>
      <c r="G159" s="6">
        <v>0</v>
      </c>
      <c r="H159" s="4">
        <v>0</v>
      </c>
      <c r="I159" s="6">
        <v>0</v>
      </c>
      <c r="J159" s="45" t="s">
        <v>109</v>
      </c>
      <c r="N159" s="22"/>
      <c r="O159" s="6"/>
    </row>
    <row r="160" spans="1:15" ht="13.5">
      <c r="A160" s="22">
        <v>999</v>
      </c>
      <c r="B160" s="22" t="s">
        <v>78</v>
      </c>
      <c r="C160" s="22" t="s">
        <v>23</v>
      </c>
      <c r="D160" s="4" t="s">
        <v>20</v>
      </c>
      <c r="E160" s="4">
        <v>94</v>
      </c>
      <c r="F160" s="4">
        <v>0</v>
      </c>
      <c r="G160" s="6">
        <v>0</v>
      </c>
      <c r="H160" s="4">
        <v>0</v>
      </c>
      <c r="I160" s="6">
        <v>0</v>
      </c>
      <c r="J160" s="45" t="s">
        <v>109</v>
      </c>
      <c r="N160" s="22"/>
      <c r="O160" s="6"/>
    </row>
    <row r="161" spans="1:15" ht="13.5">
      <c r="A161" s="22">
        <v>999</v>
      </c>
      <c r="B161" s="22" t="s">
        <v>88</v>
      </c>
      <c r="C161" s="22" t="s">
        <v>18</v>
      </c>
      <c r="D161" s="4" t="s">
        <v>7</v>
      </c>
      <c r="E161" s="4">
        <v>95</v>
      </c>
      <c r="F161" s="4">
        <v>0</v>
      </c>
      <c r="G161" s="6">
        <v>0</v>
      </c>
      <c r="H161" s="4">
        <v>0</v>
      </c>
      <c r="I161" s="6">
        <v>0</v>
      </c>
      <c r="J161" s="45" t="s">
        <v>109</v>
      </c>
      <c r="N161" s="22"/>
      <c r="O161" s="6"/>
    </row>
    <row r="162" spans="1:15" ht="13.5">
      <c r="A162" s="22">
        <v>999</v>
      </c>
      <c r="B162" s="22" t="s">
        <v>162</v>
      </c>
      <c r="C162" s="22" t="s">
        <v>59</v>
      </c>
      <c r="D162" s="4" t="s">
        <v>7</v>
      </c>
      <c r="E162" s="4">
        <v>95</v>
      </c>
      <c r="F162" s="4">
        <v>0</v>
      </c>
      <c r="G162" s="6">
        <v>0</v>
      </c>
      <c r="H162" s="4">
        <v>0</v>
      </c>
      <c r="I162" s="6">
        <v>0</v>
      </c>
      <c r="J162" s="45" t="s">
        <v>109</v>
      </c>
      <c r="N162" s="22"/>
      <c r="O162" s="6"/>
    </row>
    <row r="163" spans="12:18" ht="13.5">
      <c r="L163" s="4"/>
      <c r="O163" s="4"/>
      <c r="R163" s="4"/>
    </row>
  </sheetData>
  <sheetProtection/>
  <mergeCells count="22">
    <mergeCell ref="Z1:AA1"/>
    <mergeCell ref="K1:L1"/>
    <mergeCell ref="N1:O1"/>
    <mergeCell ref="Q1:R1"/>
    <mergeCell ref="T1:U1"/>
    <mergeCell ref="W1:X1"/>
    <mergeCell ref="K2:L2"/>
    <mergeCell ref="N2:O2"/>
    <mergeCell ref="Q2:R2"/>
    <mergeCell ref="T2:U2"/>
    <mergeCell ref="W2:X2"/>
    <mergeCell ref="AO2:AP2"/>
    <mergeCell ref="AC1:AD1"/>
    <mergeCell ref="AF1:AG1"/>
    <mergeCell ref="AI1:AJ1"/>
    <mergeCell ref="AL1:AM1"/>
    <mergeCell ref="AO1:AP1"/>
    <mergeCell ref="Z2:AA2"/>
    <mergeCell ref="AC2:AD2"/>
    <mergeCell ref="AF2:AG2"/>
    <mergeCell ref="AI2:AJ2"/>
    <mergeCell ref="AL2:AM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P77"/>
  <sheetViews>
    <sheetView tabSelected="1" zoomScale="75" zoomScaleNormal="75" workbookViewId="0" topLeftCell="A1">
      <selection activeCell="A16" sqref="A16"/>
    </sheetView>
  </sheetViews>
  <sheetFormatPr defaultColWidth="8.8515625" defaultRowHeight="15"/>
  <cols>
    <col min="1" max="1" width="5.28125" style="4" bestFit="1" customWidth="1"/>
    <col min="2" max="2" width="22.8515625" style="4" bestFit="1" customWidth="1"/>
    <col min="3" max="3" width="20.140625" style="4" bestFit="1" customWidth="1"/>
    <col min="4" max="5" width="5.28125" style="4" bestFit="1" customWidth="1"/>
    <col min="6" max="8" width="9.28125" style="4" bestFit="1" customWidth="1"/>
    <col min="9" max="10" width="10.421875" style="4" bestFit="1" customWidth="1"/>
    <col min="11" max="11" width="7.00390625" style="4" customWidth="1"/>
    <col min="12" max="12" width="10.421875" style="2" customWidth="1"/>
    <col min="13" max="13" width="2.140625" style="4" customWidth="1"/>
    <col min="14" max="14" width="7.00390625" style="4" customWidth="1"/>
    <col min="15" max="15" width="10.421875" style="2" customWidth="1"/>
    <col min="16" max="16" width="2.140625" style="4" customWidth="1"/>
    <col min="17" max="17" width="7.00390625" style="4" customWidth="1"/>
    <col min="18" max="18" width="10.421875" style="2" customWidth="1"/>
    <col min="19" max="19" width="2.140625" style="4" customWidth="1"/>
    <col min="20" max="20" width="7.00390625" style="4" customWidth="1"/>
    <col min="21" max="21" width="10.421875" style="2" customWidth="1"/>
    <col min="22" max="22" width="2.140625" style="4" customWidth="1"/>
    <col min="23" max="23" width="7.00390625" style="4" customWidth="1"/>
    <col min="24" max="24" width="10.421875" style="2" customWidth="1"/>
    <col min="25" max="25" width="2.140625" style="4" customWidth="1"/>
    <col min="26" max="26" width="7.00390625" style="4" customWidth="1"/>
    <col min="27" max="27" width="10.421875" style="2" customWidth="1"/>
    <col min="28" max="28" width="2.140625" style="4" customWidth="1"/>
    <col min="29" max="29" width="7.00390625" style="4" customWidth="1"/>
    <col min="30" max="30" width="10.421875" style="2" customWidth="1"/>
    <col min="31" max="31" width="2.140625" style="4" customWidth="1"/>
    <col min="32" max="32" width="7.00390625" style="4" customWidth="1"/>
    <col min="33" max="33" width="10.421875" style="2" customWidth="1"/>
    <col min="34" max="34" width="2.140625" style="4" customWidth="1"/>
    <col min="35" max="35" width="7.00390625" style="4" customWidth="1"/>
    <col min="36" max="36" width="10.421875" style="2" customWidth="1"/>
    <col min="37" max="37" width="2.140625" style="4" customWidth="1"/>
    <col min="38" max="38" width="7.00390625" style="4" customWidth="1"/>
    <col min="39" max="39" width="10.421875" style="2" customWidth="1"/>
    <col min="40" max="40" width="2.140625" style="4" customWidth="1"/>
    <col min="41" max="41" width="7.00390625" style="4" customWidth="1"/>
    <col min="42" max="42" width="10.421875" style="2" customWidth="1"/>
    <col min="43" max="16384" width="8.8515625" style="4" customWidth="1"/>
  </cols>
  <sheetData>
    <row r="1" spans="11:42" ht="15.75" customHeight="1">
      <c r="K1" s="48" t="s">
        <v>236</v>
      </c>
      <c r="L1" s="48"/>
      <c r="M1" s="7"/>
      <c r="N1" s="48" t="s">
        <v>237</v>
      </c>
      <c r="O1" s="48"/>
      <c r="P1" s="7" t="s">
        <v>305</v>
      </c>
      <c r="Q1" s="48" t="s">
        <v>315</v>
      </c>
      <c r="R1" s="48"/>
      <c r="S1" s="7" t="s">
        <v>322</v>
      </c>
      <c r="T1" s="49" t="s">
        <v>316</v>
      </c>
      <c r="U1" s="49"/>
      <c r="V1" s="7"/>
      <c r="W1" s="48" t="s">
        <v>317</v>
      </c>
      <c r="X1" s="48"/>
      <c r="Y1" s="7" t="s">
        <v>320</v>
      </c>
      <c r="Z1" s="48" t="s">
        <v>318</v>
      </c>
      <c r="AA1" s="48"/>
      <c r="AB1" s="7"/>
      <c r="AC1" s="48" t="s">
        <v>505</v>
      </c>
      <c r="AD1" s="48"/>
      <c r="AE1" s="7" t="s">
        <v>321</v>
      </c>
      <c r="AF1" s="48" t="s">
        <v>319</v>
      </c>
      <c r="AG1" s="48"/>
      <c r="AH1" s="7"/>
      <c r="AI1" s="48" t="s">
        <v>486</v>
      </c>
      <c r="AJ1" s="48"/>
      <c r="AK1" s="8" t="s">
        <v>339</v>
      </c>
      <c r="AL1" s="48" t="s">
        <v>487</v>
      </c>
      <c r="AM1" s="48"/>
      <c r="AN1" s="7" t="s">
        <v>340</v>
      </c>
      <c r="AO1" s="48" t="s">
        <v>335</v>
      </c>
      <c r="AP1" s="48"/>
    </row>
    <row r="2" spans="2:42" ht="18" customHeight="1">
      <c r="B2" s="14" t="s">
        <v>516</v>
      </c>
      <c r="K2" s="46" t="s">
        <v>323</v>
      </c>
      <c r="L2" s="47"/>
      <c r="M2" s="7"/>
      <c r="N2" s="46" t="s">
        <v>324</v>
      </c>
      <c r="O2" s="47"/>
      <c r="P2" s="9" t="s">
        <v>329</v>
      </c>
      <c r="Q2" s="46" t="s">
        <v>325</v>
      </c>
      <c r="R2" s="47"/>
      <c r="S2" s="9" t="s">
        <v>330</v>
      </c>
      <c r="T2" s="46" t="s">
        <v>326</v>
      </c>
      <c r="U2" s="47"/>
      <c r="V2" s="7"/>
      <c r="W2" s="46" t="s">
        <v>341</v>
      </c>
      <c r="X2" s="47"/>
      <c r="Y2" s="9" t="s">
        <v>327</v>
      </c>
      <c r="Z2" s="46" t="s">
        <v>328</v>
      </c>
      <c r="AA2" s="47"/>
      <c r="AB2" s="7"/>
      <c r="AC2" s="46" t="s">
        <v>510</v>
      </c>
      <c r="AD2" s="47"/>
      <c r="AE2" s="10" t="s">
        <v>338</v>
      </c>
      <c r="AF2" s="46" t="s">
        <v>331</v>
      </c>
      <c r="AG2" s="47"/>
      <c r="AH2" s="7"/>
      <c r="AI2" s="46" t="s">
        <v>332</v>
      </c>
      <c r="AJ2" s="47"/>
      <c r="AK2" s="11" t="s">
        <v>336</v>
      </c>
      <c r="AL2" s="46" t="s">
        <v>334</v>
      </c>
      <c r="AM2" s="47"/>
      <c r="AN2" s="1" t="s">
        <v>337</v>
      </c>
      <c r="AO2" s="46" t="s">
        <v>333</v>
      </c>
      <c r="AP2" s="47"/>
    </row>
    <row r="3" spans="10:42" ht="13.5">
      <c r="J3" s="4" t="s">
        <v>238</v>
      </c>
      <c r="K3" s="7"/>
      <c r="L3" s="15" t="s">
        <v>501</v>
      </c>
      <c r="M3" s="7"/>
      <c r="N3" s="7"/>
      <c r="O3" s="3">
        <v>81</v>
      </c>
      <c r="P3" s="7"/>
      <c r="Q3" s="7"/>
      <c r="R3" s="3">
        <v>58</v>
      </c>
      <c r="S3" s="7"/>
      <c r="T3" s="7"/>
      <c r="U3" s="3" t="s">
        <v>502</v>
      </c>
      <c r="V3" s="7"/>
      <c r="W3" s="7"/>
      <c r="X3" s="3" t="s">
        <v>507</v>
      </c>
      <c r="Y3" s="7"/>
      <c r="Z3" s="7"/>
      <c r="AA3" s="3" t="s">
        <v>503</v>
      </c>
      <c r="AB3" s="7"/>
      <c r="AC3" s="7"/>
      <c r="AD3" s="3" t="s">
        <v>508</v>
      </c>
      <c r="AE3" s="7"/>
      <c r="AF3" s="7"/>
      <c r="AG3" s="3" t="s">
        <v>515</v>
      </c>
      <c r="AH3" s="7"/>
      <c r="AI3" s="7"/>
      <c r="AJ3" s="3"/>
      <c r="AK3" s="7"/>
      <c r="AL3" s="7"/>
      <c r="AM3" s="3"/>
      <c r="AN3" s="7"/>
      <c r="AO3" s="7"/>
      <c r="AP3" s="3"/>
    </row>
    <row r="4" spans="10:42" ht="13.5">
      <c r="J4" s="4" t="s">
        <v>239</v>
      </c>
      <c r="K4" s="7"/>
      <c r="L4" s="3" t="s">
        <v>164</v>
      </c>
      <c r="M4" s="7"/>
      <c r="N4" s="7"/>
      <c r="O4" s="3" t="s">
        <v>164</v>
      </c>
      <c r="P4" s="7"/>
      <c r="Q4" s="7"/>
      <c r="R4" s="3" t="s">
        <v>164</v>
      </c>
      <c r="S4" s="7"/>
      <c r="T4" s="7"/>
      <c r="U4" s="3" t="s">
        <v>164</v>
      </c>
      <c r="V4" s="7"/>
      <c r="W4" s="7"/>
      <c r="X4" s="3" t="s">
        <v>165</v>
      </c>
      <c r="Y4" s="7"/>
      <c r="Z4" s="7"/>
      <c r="AA4" s="3" t="s">
        <v>165</v>
      </c>
      <c r="AB4" s="7"/>
      <c r="AC4" s="7"/>
      <c r="AD4" s="3" t="s">
        <v>165</v>
      </c>
      <c r="AE4" s="7"/>
      <c r="AF4" s="7"/>
      <c r="AG4" s="3" t="s">
        <v>165</v>
      </c>
      <c r="AH4" s="7"/>
      <c r="AI4" s="7"/>
      <c r="AJ4" s="3" t="s">
        <v>306</v>
      </c>
      <c r="AK4" s="7"/>
      <c r="AL4" s="7"/>
      <c r="AM4" s="3" t="s">
        <v>165</v>
      </c>
      <c r="AN4" s="7"/>
      <c r="AO4" s="7"/>
      <c r="AP4" s="3" t="s">
        <v>165</v>
      </c>
    </row>
    <row r="5" spans="10:42" ht="13.5">
      <c r="J5" s="4" t="s">
        <v>240</v>
      </c>
      <c r="L5" s="3">
        <v>61</v>
      </c>
      <c r="O5" s="3">
        <v>29</v>
      </c>
      <c r="R5" s="3">
        <v>15</v>
      </c>
      <c r="U5" s="3">
        <v>46</v>
      </c>
      <c r="X5" s="3">
        <v>112</v>
      </c>
      <c r="AA5" s="3">
        <v>133</v>
      </c>
      <c r="AD5" s="3">
        <v>98</v>
      </c>
      <c r="AG5" s="3">
        <v>87</v>
      </c>
      <c r="AJ5" s="3"/>
      <c r="AM5" s="3"/>
      <c r="AP5" s="3"/>
    </row>
    <row r="6" spans="10:42" ht="13.5">
      <c r="J6" s="4" t="s">
        <v>168</v>
      </c>
      <c r="L6" s="3">
        <v>42</v>
      </c>
      <c r="O6" s="3">
        <v>21</v>
      </c>
      <c r="R6" s="3">
        <v>11</v>
      </c>
      <c r="U6" s="3">
        <v>34</v>
      </c>
      <c r="X6" s="3">
        <v>56</v>
      </c>
      <c r="AA6" s="3">
        <v>64</v>
      </c>
      <c r="AD6" s="3">
        <f>AD5*0.5</f>
        <v>49</v>
      </c>
      <c r="AG6" s="3">
        <v>43</v>
      </c>
      <c r="AJ6" s="3"/>
      <c r="AM6" s="3"/>
      <c r="AP6" s="3"/>
    </row>
    <row r="8" spans="1:10" ht="13.5">
      <c r="A8" s="4" t="s">
        <v>241</v>
      </c>
      <c r="B8" s="4" t="s">
        <v>0</v>
      </c>
      <c r="C8" s="4" t="s">
        <v>1</v>
      </c>
      <c r="D8" s="4" t="s">
        <v>284</v>
      </c>
      <c r="E8" s="4" t="s">
        <v>242</v>
      </c>
      <c r="F8" s="4" t="s">
        <v>3</v>
      </c>
      <c r="G8" s="4" t="s">
        <v>4</v>
      </c>
      <c r="H8" s="4" t="s">
        <v>5</v>
      </c>
      <c r="I8" s="4" t="s">
        <v>2</v>
      </c>
      <c r="J8" s="4" t="s">
        <v>163</v>
      </c>
    </row>
    <row r="9" spans="1:33" ht="13.5">
      <c r="A9" s="4">
        <v>1</v>
      </c>
      <c r="B9" s="34" t="s">
        <v>234</v>
      </c>
      <c r="C9" s="4" t="s">
        <v>6</v>
      </c>
      <c r="D9" s="4" t="s">
        <v>7</v>
      </c>
      <c r="E9" s="4">
        <v>94</v>
      </c>
      <c r="F9" s="4">
        <v>0</v>
      </c>
      <c r="G9" s="4">
        <v>0</v>
      </c>
      <c r="H9" s="4">
        <v>22276.399999999998</v>
      </c>
      <c r="I9" s="13">
        <v>22276.399999999998</v>
      </c>
      <c r="J9" s="45" t="s">
        <v>519</v>
      </c>
      <c r="K9" s="43"/>
      <c r="L9" s="2">
        <f>IF(eVAL(K9)&gt;0,IF(eVAL(K9)&lt;=$L$6,VLOOKUP(eVAL(K9),Multiplier,2)*112,0),"")</f>
      </c>
      <c r="N9" s="43"/>
      <c r="O9" s="6"/>
      <c r="Q9" s="43"/>
      <c r="R9" s="6"/>
      <c r="T9" s="43"/>
      <c r="U9" s="6"/>
      <c r="W9" s="45" t="s">
        <v>276</v>
      </c>
      <c r="X9" s="2">
        <f>IF(eVAL(W9)&gt;0,IF(eVAL(W9)&lt;=X$6,VLOOKUP(eVAL(W9),Multiplier,2)*eVAL(X$3),0),"")</f>
        <v>2520.8</v>
      </c>
      <c r="Z9" s="43"/>
      <c r="AC9" s="45" t="s">
        <v>268</v>
      </c>
      <c r="AD9" s="6">
        <f>IF(eVAL(AC9)&gt;0,IF(eVAL(AC9)&lt;=AD$6,VLOOKUP(eVAL(AC9),Multiplier,2)*eVAL(AD$3),0),"")</f>
        <v>9723.6</v>
      </c>
      <c r="AF9" s="45" t="s">
        <v>254</v>
      </c>
      <c r="AG9" s="6">
        <f>IF(eVAL(AF9)&gt;0,IF(eVAL(AF9)&lt;=AG$6,VLOOKUP(eVAL(AF9),Multiplier,2)*eVAL(AG$3),0),"")</f>
        <v>10032</v>
      </c>
    </row>
    <row r="10" spans="1:30" ht="13.5">
      <c r="A10" s="4">
        <v>2</v>
      </c>
      <c r="B10" s="34" t="s">
        <v>172</v>
      </c>
      <c r="C10" s="4" t="s">
        <v>13</v>
      </c>
      <c r="D10" s="4" t="s">
        <v>7</v>
      </c>
      <c r="E10" s="4">
        <v>95</v>
      </c>
      <c r="F10" s="4">
        <v>0</v>
      </c>
      <c r="G10" s="4">
        <v>3703.2000000000003</v>
      </c>
      <c r="H10" s="4">
        <v>2109</v>
      </c>
      <c r="I10" s="27">
        <v>5812.200000000001</v>
      </c>
      <c r="J10" s="45" t="s">
        <v>511</v>
      </c>
      <c r="K10" s="45" t="s">
        <v>249</v>
      </c>
      <c r="L10" s="6">
        <f>IF(eVAL(K10)&gt;0,IF(eVAL(K10)&lt;=$L$6,VLOOKUP(eVAL(K10),Multiplier,2)*112,0),"")</f>
        <v>994.5600000000001</v>
      </c>
      <c r="N10" s="45" t="s">
        <v>245</v>
      </c>
      <c r="O10" s="6">
        <f>IF(eVAL(N10)&gt;0,IF(eVAL(N10)&lt;=$O$6,VLOOKUP(eVAL(N10),Multiplier,2)*O$3,0),"")</f>
        <v>1620</v>
      </c>
      <c r="Q10" s="45" t="s">
        <v>367</v>
      </c>
      <c r="R10" s="6" t="s">
        <v>423</v>
      </c>
      <c r="T10" s="45" t="s">
        <v>248</v>
      </c>
      <c r="U10" s="6">
        <f>IF(eVAL(T10)&gt;0,IF(eVAL(T10)&lt;=U$6,VLOOKUP(eVAL(T10),Multiplier,2)*126,0),"")</f>
        <v>1088.64</v>
      </c>
      <c r="W10" s="45" t="s">
        <v>304</v>
      </c>
      <c r="X10" s="2">
        <v>0</v>
      </c>
      <c r="Z10" s="45" t="s">
        <v>304</v>
      </c>
      <c r="AA10" s="2">
        <v>0</v>
      </c>
      <c r="AC10" s="45" t="s">
        <v>392</v>
      </c>
      <c r="AD10" s="6">
        <f>IF(eVAL(AC10)&gt;0,IF(eVAL(AC10)&lt;=AD$6,VLOOKUP(eVAL(AC10),Multiplier,2)*eVAL(AD$3),0),"")</f>
        <v>2109</v>
      </c>
    </row>
    <row r="11" spans="1:30" ht="13.5">
      <c r="A11" s="36">
        <v>3</v>
      </c>
      <c r="B11" s="34" t="s">
        <v>174</v>
      </c>
      <c r="C11" s="4" t="s">
        <v>23</v>
      </c>
      <c r="D11" s="4" t="s">
        <v>20</v>
      </c>
      <c r="E11" s="4">
        <v>94</v>
      </c>
      <c r="F11" s="4">
        <v>0</v>
      </c>
      <c r="G11" s="4">
        <v>5182</v>
      </c>
      <c r="H11" s="4">
        <v>0</v>
      </c>
      <c r="I11" s="27">
        <v>5182</v>
      </c>
      <c r="J11" s="45" t="s">
        <v>511</v>
      </c>
      <c r="K11" s="45" t="s">
        <v>244</v>
      </c>
      <c r="L11" s="6">
        <f>IF(eVAL(K11)&gt;0,IF(eVAL(K11)&lt;=$L$6,VLOOKUP(eVAL(K11),Multiplier,2)*112,0),"")</f>
        <v>1456</v>
      </c>
      <c r="N11" s="45" t="s">
        <v>251</v>
      </c>
      <c r="O11" s="6">
        <f>IF(eVAL(N11)&gt;0,IF(eVAL(N11)&lt;=$O$6,VLOOKUP(eVAL(N11),Multiplier,2)*O$3,0),"")</f>
        <v>1458</v>
      </c>
      <c r="Q11" s="45" t="s">
        <v>245</v>
      </c>
      <c r="R11" s="6" t="s">
        <v>422</v>
      </c>
      <c r="T11" s="45" t="s">
        <v>251</v>
      </c>
      <c r="U11" s="6">
        <f>IF(eVAL(T11)&gt;0,IF(eVAL(T11)&lt;=U$6,VLOOKUP(eVAL(T11),Multiplier,2)*126,0),"")</f>
        <v>2268</v>
      </c>
      <c r="W11" s="45" t="s">
        <v>288</v>
      </c>
      <c r="X11" s="2">
        <v>0</v>
      </c>
      <c r="Z11" s="45" t="s">
        <v>495</v>
      </c>
      <c r="AA11" s="2">
        <v>0</v>
      </c>
      <c r="AC11" s="45" t="s">
        <v>304</v>
      </c>
      <c r="AD11" s="2">
        <f>IF(eVAL(AC11)&gt;0,IF(eVAL(AC11)&lt;=AD$6,VLOOKUP(eVAL(AC11),Multiplier,2)*eVAL(AD$3),0),"")</f>
        <v>0</v>
      </c>
    </row>
    <row r="12" spans="1:33" ht="13.5">
      <c r="A12" s="36">
        <v>4</v>
      </c>
      <c r="B12" s="34" t="s">
        <v>175</v>
      </c>
      <c r="C12" s="22" t="s">
        <v>176</v>
      </c>
      <c r="D12" s="4" t="s">
        <v>7</v>
      </c>
      <c r="E12" s="4">
        <v>94</v>
      </c>
      <c r="F12" s="4">
        <v>0</v>
      </c>
      <c r="G12" s="4">
        <v>2610.96</v>
      </c>
      <c r="H12" s="4">
        <v>2280</v>
      </c>
      <c r="I12" s="13">
        <v>4890.96</v>
      </c>
      <c r="J12" s="45" t="s">
        <v>511</v>
      </c>
      <c r="K12" s="45" t="s">
        <v>259</v>
      </c>
      <c r="L12" s="6">
        <f>IF(eVAL(K12)&gt;0,IF(eVAL(K12)&lt;=$L$6,VLOOKUP(eVAL(K12),Multiplier,2)*112,0),"")</f>
        <v>976.6400000000001</v>
      </c>
      <c r="N12" s="45" t="s">
        <v>259</v>
      </c>
      <c r="O12" s="6">
        <f>IF(eVAL(N12)&gt;0,IF(eVAL(N12)&lt;=$O$6,VLOOKUP(eVAL(N12),Multiplier,2)*O$3,0),"")</f>
        <v>706.32</v>
      </c>
      <c r="Q12" s="45" t="s">
        <v>366</v>
      </c>
      <c r="R12" s="6">
        <f>IF(eVAL(Q12)&gt;0,IF(eVAL(Q12)&lt;=R$6,VLOOKUP(eVAL(Q12),Multiplier,2)*R$3,0),"")</f>
        <v>928</v>
      </c>
      <c r="T12" s="45" t="s">
        <v>258</v>
      </c>
      <c r="U12" s="6" t="s">
        <v>424</v>
      </c>
      <c r="W12" s="4" t="s">
        <v>479</v>
      </c>
      <c r="X12" s="2">
        <v>0</v>
      </c>
      <c r="Z12" s="4" t="s">
        <v>497</v>
      </c>
      <c r="AA12" s="2">
        <v>0</v>
      </c>
      <c r="AC12" s="4" t="s">
        <v>491</v>
      </c>
      <c r="AD12" s="2">
        <f>IF(eVAL(AC12)&gt;0,IF(eVAL(AC12)&lt;=AD$6,VLOOKUP(eVAL(AC12),Multiplier,2)*eVAL(AD$3),0),"")</f>
        <v>0</v>
      </c>
      <c r="AF12" s="4" t="s">
        <v>391</v>
      </c>
      <c r="AG12" s="2">
        <f>IF(eVAL(AF12)&gt;0,IF(eVAL(AF12)&lt;=AG$6,VLOOKUP(eVAL(AF12),Multiplier,2)*eVAL(AG$3),0),"")</f>
        <v>2280</v>
      </c>
    </row>
    <row r="13" spans="1:21" ht="13.5">
      <c r="A13" s="36">
        <v>5</v>
      </c>
      <c r="B13" s="34" t="s">
        <v>173</v>
      </c>
      <c r="C13" s="22" t="s">
        <v>38</v>
      </c>
      <c r="D13" s="4" t="s">
        <v>14</v>
      </c>
      <c r="E13" s="27">
        <v>96</v>
      </c>
      <c r="F13" s="4">
        <v>0</v>
      </c>
      <c r="G13" s="4">
        <v>3106.24</v>
      </c>
      <c r="H13" s="4">
        <v>0</v>
      </c>
      <c r="I13" s="13">
        <v>3106.24</v>
      </c>
      <c r="J13" s="45" t="s">
        <v>417</v>
      </c>
      <c r="K13" s="45" t="s">
        <v>269</v>
      </c>
      <c r="L13" s="6" t="s">
        <v>429</v>
      </c>
      <c r="N13" s="45" t="s">
        <v>249</v>
      </c>
      <c r="O13" s="6">
        <f>IF(eVAL(N13)&gt;0,IF(eVAL(N13)&lt;=$O$6,VLOOKUP(eVAL(N13),Multiplier,2)*O$3,0),"")</f>
        <v>719.2800000000001</v>
      </c>
      <c r="Q13" s="43" t="s">
        <v>244</v>
      </c>
      <c r="R13" s="6">
        <f>IF(eVAL(Q13)&gt;0,IF(eVAL(Q13)&lt;=R$6,VLOOKUP(eVAL(Q13),Multiplier,2)*R$3,0),"")</f>
        <v>754</v>
      </c>
      <c r="T13" s="45" t="s">
        <v>367</v>
      </c>
      <c r="U13" s="6">
        <f>IF(eVAL(T13)&gt;0,IF(eVAL(T13)&lt;=U$6,VLOOKUP(eVAL(T13),Multiplier,2)*126,0),"")</f>
        <v>1632.96</v>
      </c>
    </row>
    <row r="14" spans="1:26" ht="13.5">
      <c r="A14" s="36">
        <v>6</v>
      </c>
      <c r="B14" s="34" t="s">
        <v>191</v>
      </c>
      <c r="C14" s="4" t="s">
        <v>19</v>
      </c>
      <c r="D14" s="4" t="s">
        <v>7</v>
      </c>
      <c r="E14" s="4">
        <v>97</v>
      </c>
      <c r="F14" s="4">
        <v>0</v>
      </c>
      <c r="G14" s="4">
        <v>2943.52</v>
      </c>
      <c r="H14" s="4">
        <v>0</v>
      </c>
      <c r="I14" s="27">
        <v>2943.52</v>
      </c>
      <c r="J14" s="45" t="s">
        <v>417</v>
      </c>
      <c r="K14" s="45" t="s">
        <v>262</v>
      </c>
      <c r="L14" s="6">
        <f>IF(eVAL(K14)&gt;0,IF(eVAL(K14)&lt;=$L$6,VLOOKUP(eVAL(K14),Multiplier,2)*112,0),"")</f>
        <v>972.16</v>
      </c>
      <c r="N14" s="45" t="s">
        <v>366</v>
      </c>
      <c r="O14" s="6">
        <f>IF(eVAL(N14)&gt;0,IF(eVAL(N14)&lt;=$O$6,VLOOKUP(eVAL(N14),Multiplier,2)*O$3,0),"")</f>
        <v>1296</v>
      </c>
      <c r="Q14" s="45"/>
      <c r="R14" s="6">
        <f>IF(eVAL(Q14)&gt;0,IF(eVAL(Q14)&lt;=R$6,VLOOKUP(eVAL(Q14),Multiplier,2)*R$3,0),"")</f>
      </c>
      <c r="T14" s="43" t="s">
        <v>252</v>
      </c>
      <c r="U14" s="6">
        <f>IF(eVAL(T14)&gt;0,IF(eVAL(T14)&lt;=U$6,VLOOKUP(eVAL(T14),Multiplier,2)*126,0),"")</f>
        <v>675.36</v>
      </c>
      <c r="W14" s="43"/>
      <c r="Z14" s="43"/>
    </row>
    <row r="15" spans="1:30" ht="13.5">
      <c r="A15" s="36">
        <v>7</v>
      </c>
      <c r="B15" s="34" t="s">
        <v>363</v>
      </c>
      <c r="C15" s="4" t="s">
        <v>8</v>
      </c>
      <c r="D15" s="4" t="s">
        <v>7</v>
      </c>
      <c r="E15" s="4">
        <v>98</v>
      </c>
      <c r="F15" s="4">
        <v>0</v>
      </c>
      <c r="G15" s="4">
        <v>2760</v>
      </c>
      <c r="H15" s="4">
        <v>0</v>
      </c>
      <c r="I15" s="27">
        <v>2760</v>
      </c>
      <c r="J15" s="45" t="s">
        <v>417</v>
      </c>
      <c r="K15" s="45" t="s">
        <v>243</v>
      </c>
      <c r="L15" s="6">
        <f>IF(eVAL(K15)&gt;0,IF(eVAL(K15)&lt;=$L$6,VLOOKUP(eVAL(K15),Multiplier,2)*112,0),"")</f>
        <v>963.1999999999999</v>
      </c>
      <c r="N15" s="45" t="s">
        <v>367</v>
      </c>
      <c r="O15" s="6">
        <f>IF(eVAL(N15)&gt;0,IF(eVAL(N15)&lt;=$O$6,VLOOKUP(eVAL(N15),Multiplier,2)*O$3,0),"")</f>
        <v>1049.76</v>
      </c>
      <c r="Q15" s="45" t="s">
        <v>257</v>
      </c>
      <c r="R15" s="6">
        <f>IF(eVAL(Q15)&gt;0,IF(eVAL(Q15)&lt;=R$6,VLOOKUP(eVAL(Q15),Multiplier,2)*R$3,0),"")</f>
        <v>747.0400000000001</v>
      </c>
      <c r="T15" s="45"/>
      <c r="U15" s="6">
        <f>IF(eVAL(T15)&gt;0,IF(eVAL(T15)&lt;=U$6,VLOOKUP(eVAL(T15),Multiplier,2)*126,0),"")</f>
      </c>
      <c r="W15" s="45"/>
      <c r="Z15" s="45"/>
      <c r="AC15" s="43"/>
      <c r="AD15" s="6"/>
    </row>
    <row r="16" spans="1:33" ht="13.5">
      <c r="A16" s="36">
        <v>8</v>
      </c>
      <c r="B16" s="34" t="s">
        <v>190</v>
      </c>
      <c r="C16" s="4" t="s">
        <v>6</v>
      </c>
      <c r="D16" s="4" t="s">
        <v>7</v>
      </c>
      <c r="E16" s="4">
        <v>95</v>
      </c>
      <c r="F16" s="4">
        <v>0</v>
      </c>
      <c r="G16" s="4">
        <v>2739.16</v>
      </c>
      <c r="H16" s="4">
        <v>0</v>
      </c>
      <c r="I16" s="27">
        <v>2739.16</v>
      </c>
      <c r="J16" s="45" t="s">
        <v>489</v>
      </c>
      <c r="K16" s="45" t="s">
        <v>254</v>
      </c>
      <c r="L16" s="6">
        <f>IF(eVAL(K16)&gt;0,IF(eVAL(K16)&lt;=$L$6,VLOOKUP(eVAL(K16),Multiplier,2)*112,0),"")</f>
        <v>985.6000000000001</v>
      </c>
      <c r="N16" s="45" t="s">
        <v>244</v>
      </c>
      <c r="O16" s="6">
        <f>IF(eVAL(N16)&gt;0,IF(eVAL(N16)&lt;=$O$6,VLOOKUP(eVAL(N16),Multiplier,2)*O$3,0),"")</f>
        <v>1053</v>
      </c>
      <c r="Q16" s="45" t="s">
        <v>249</v>
      </c>
      <c r="R16" s="6" t="s">
        <v>425</v>
      </c>
      <c r="T16" s="45" t="s">
        <v>267</v>
      </c>
      <c r="U16" s="6">
        <f>IF(eVAL(T16)&gt;0,IF(eVAL(T16)&lt;=U$6,VLOOKUP(eVAL(T16),Multiplier,2)*126,0),"")</f>
        <v>700.56</v>
      </c>
      <c r="W16" s="45" t="s">
        <v>311</v>
      </c>
      <c r="X16" s="2">
        <v>0</v>
      </c>
      <c r="Z16" s="45" t="s">
        <v>496</v>
      </c>
      <c r="AA16" s="2">
        <v>0</v>
      </c>
      <c r="AC16" s="45"/>
      <c r="AD16" s="6"/>
      <c r="AF16" s="45"/>
      <c r="AG16" s="6"/>
    </row>
    <row r="17" spans="1:30" ht="13.5">
      <c r="A17" s="36">
        <v>9</v>
      </c>
      <c r="B17" s="34" t="s">
        <v>180</v>
      </c>
      <c r="C17" s="4" t="s">
        <v>8</v>
      </c>
      <c r="D17" s="4" t="s">
        <v>7</v>
      </c>
      <c r="E17" s="4">
        <v>94</v>
      </c>
      <c r="F17" s="4">
        <v>0</v>
      </c>
      <c r="G17" s="4">
        <v>2557.28</v>
      </c>
      <c r="H17" s="4">
        <v>0</v>
      </c>
      <c r="I17" s="27">
        <v>2557.28</v>
      </c>
      <c r="J17" s="45" t="s">
        <v>511</v>
      </c>
      <c r="K17" s="45" t="s">
        <v>272</v>
      </c>
      <c r="L17" s="6">
        <f>IF(eVAL(K17)&gt;0,IF(eVAL(K17)&lt;=$L$6,VLOOKUP(eVAL(K17),Multiplier,2)*112,0),"")</f>
        <v>217.28</v>
      </c>
      <c r="N17" s="45" t="s">
        <v>366</v>
      </c>
      <c r="O17" s="6">
        <f>IF(eVAL(N17)&gt;0,IF(eVAL(N17)&lt;=$O$6,VLOOKUP(eVAL(N17),Multiplier,2)*O$3,0),"")</f>
        <v>1296</v>
      </c>
      <c r="Q17" s="45" t="s">
        <v>251</v>
      </c>
      <c r="R17" s="6">
        <f>IF(eVAL(Q17)&gt;0,IF(eVAL(Q17)&lt;=R$6,VLOOKUP(eVAL(Q17),Multiplier,2)*R$3,0),"")</f>
        <v>1044</v>
      </c>
      <c r="T17" s="43"/>
      <c r="U17" s="6">
        <f>IF(eVAL(T17)&gt;0,IF(eVAL(T17)&lt;=U$6,VLOOKUP(eVAL(T17),Multiplier,2)*126,0),"")</f>
      </c>
      <c r="W17" s="45" t="s">
        <v>299</v>
      </c>
      <c r="X17" s="2">
        <v>0</v>
      </c>
      <c r="Z17" s="45" t="s">
        <v>299</v>
      </c>
      <c r="AA17" s="2">
        <v>0</v>
      </c>
      <c r="AC17" s="45" t="s">
        <v>250</v>
      </c>
      <c r="AD17" s="2">
        <f>IF(eVAL(AC17)&gt;0,IF(eVAL(AC17)&lt;=AD$6,VLOOKUP(eVAL(AC17),Multiplier,2)*eVAL(AD$3),0),"")</f>
        <v>0</v>
      </c>
    </row>
    <row r="18" spans="1:23" ht="13.5">
      <c r="A18" s="36">
        <v>10</v>
      </c>
      <c r="B18" s="34" t="s">
        <v>194</v>
      </c>
      <c r="C18" s="22" t="s">
        <v>38</v>
      </c>
      <c r="D18" s="4" t="s">
        <v>14</v>
      </c>
      <c r="E18" s="4">
        <v>96</v>
      </c>
      <c r="F18" s="4">
        <v>0</v>
      </c>
      <c r="G18" s="4">
        <v>2488.16</v>
      </c>
      <c r="H18" s="4">
        <v>0</v>
      </c>
      <c r="I18" s="13">
        <v>2488.16</v>
      </c>
      <c r="J18" s="45" t="s">
        <v>417</v>
      </c>
      <c r="K18" s="45" t="s">
        <v>276</v>
      </c>
      <c r="L18" s="6" t="s">
        <v>427</v>
      </c>
      <c r="N18" s="45" t="s">
        <v>257</v>
      </c>
      <c r="O18" s="6">
        <f>IF(eVAL(N18)&gt;0,IF(eVAL(N18)&lt;=$O$6,VLOOKUP(eVAL(N18),Multiplier,2)*O$3,0),"")</f>
        <v>1043.28</v>
      </c>
      <c r="Q18" s="45" t="s">
        <v>365</v>
      </c>
      <c r="R18" s="6">
        <f>IF(eVAL(Q18)&gt;0,IF(eVAL(Q18)&lt;=R$6,VLOOKUP(eVAL(Q18),Multiplier,2)*R$3,0),"")</f>
        <v>749.36</v>
      </c>
      <c r="T18" s="45" t="s">
        <v>389</v>
      </c>
      <c r="U18" s="6">
        <f>IF(eVAL(T18)&gt;0,IF(eVAL(T18)&lt;=U$6,VLOOKUP(eVAL(T18),Multiplier,2)*126,0),"")</f>
        <v>695.52</v>
      </c>
      <c r="W18" s="43"/>
    </row>
    <row r="19" spans="1:30" ht="13.5">
      <c r="A19" s="36">
        <v>11</v>
      </c>
      <c r="B19" s="34" t="s">
        <v>169</v>
      </c>
      <c r="C19" s="4" t="s">
        <v>406</v>
      </c>
      <c r="D19" s="4" t="s">
        <v>7</v>
      </c>
      <c r="E19" s="4">
        <v>93</v>
      </c>
      <c r="F19" s="4">
        <v>0</v>
      </c>
      <c r="G19" s="4">
        <v>2406.92</v>
      </c>
      <c r="H19" s="4">
        <v>0</v>
      </c>
      <c r="I19" s="27">
        <v>2406.92</v>
      </c>
      <c r="J19" s="45" t="s">
        <v>478</v>
      </c>
      <c r="K19" s="45" t="s">
        <v>246</v>
      </c>
      <c r="L19" s="6">
        <f>IF(eVAL(K19)&gt;0,IF(eVAL(K19)&lt;=$L$6,VLOOKUP(eVAL(K19),Multiplier,2)*112,0),"")</f>
        <v>613.76</v>
      </c>
      <c r="N19" s="45" t="s">
        <v>268</v>
      </c>
      <c r="O19" s="6">
        <f>IF(eVAL(N19)&gt;0,IF(eVAL(N19)&lt;=$O$6,VLOOKUP(eVAL(N19),Multiplier,2)*O$3,0),"")</f>
        <v>709.56</v>
      </c>
      <c r="Q19" s="43"/>
      <c r="R19" s="6">
        <f>IF(eVAL(Q19)&gt;0,IF(eVAL(Q19)&lt;=R$6,VLOOKUP(eVAL(Q19),Multiplier,2)*R$3,0),"")</f>
      </c>
      <c r="T19" s="45" t="s">
        <v>243</v>
      </c>
      <c r="U19" s="6">
        <f>IF(eVAL(T19)&gt;0,IF(eVAL(T19)&lt;=U$6,VLOOKUP(eVAL(T19),Multiplier,2)*126,0),"")</f>
        <v>1083.6</v>
      </c>
      <c r="W19" s="45" t="s">
        <v>480</v>
      </c>
      <c r="X19" s="2">
        <v>0</v>
      </c>
      <c r="Z19" s="43"/>
      <c r="AC19" s="43"/>
      <c r="AD19" s="6"/>
    </row>
    <row r="20" spans="1:30" ht="13.5">
      <c r="A20" s="36">
        <v>12</v>
      </c>
      <c r="B20" s="34" t="s">
        <v>181</v>
      </c>
      <c r="C20" s="4" t="s">
        <v>19</v>
      </c>
      <c r="D20" s="4" t="s">
        <v>7</v>
      </c>
      <c r="E20" s="4">
        <v>95</v>
      </c>
      <c r="F20" s="4">
        <v>0</v>
      </c>
      <c r="G20" s="4">
        <v>2331.2799999999997</v>
      </c>
      <c r="H20" s="4">
        <v>0</v>
      </c>
      <c r="I20" s="13">
        <v>2331.2799999999997</v>
      </c>
      <c r="J20" s="45" t="s">
        <v>511</v>
      </c>
      <c r="K20" s="45" t="s">
        <v>267</v>
      </c>
      <c r="L20" s="6" t="s">
        <v>426</v>
      </c>
      <c r="N20" s="45" t="s">
        <v>254</v>
      </c>
      <c r="O20" s="6">
        <f>IF(eVAL(N20)&gt;0,IF(eVAL(N20)&lt;=$O$6,VLOOKUP(eVAL(N20),Multiplier,2)*O$3,0),"")</f>
        <v>712.8000000000001</v>
      </c>
      <c r="Q20" s="45" t="s">
        <v>366</v>
      </c>
      <c r="R20" s="6">
        <f>IF(eVAL(Q20)&gt;0,IF(eVAL(Q20)&lt;=R$6,VLOOKUP(eVAL(Q20),Multiplier,2)*R$3,0),"")</f>
        <v>928</v>
      </c>
      <c r="T20" s="45" t="s">
        <v>246</v>
      </c>
      <c r="U20" s="6">
        <f>IF(eVAL(T20)&gt;0,IF(eVAL(T20)&lt;=U$6,VLOOKUP(eVAL(T20),Multiplier,2)*126,0),"")</f>
        <v>690.48</v>
      </c>
      <c r="W20" s="45" t="s">
        <v>481</v>
      </c>
      <c r="X20" s="2">
        <v>0</v>
      </c>
      <c r="Z20" s="45" t="s">
        <v>303</v>
      </c>
      <c r="AA20" s="2">
        <v>0</v>
      </c>
      <c r="AC20" s="45" t="s">
        <v>286</v>
      </c>
      <c r="AD20" s="2">
        <f>IF(eVAL(AC20)&gt;0,IF(eVAL(AC20)&lt;=AD$6,VLOOKUP(eVAL(AC20),Multiplier,2)*eVAL(AD$3),0),"")</f>
        <v>0</v>
      </c>
    </row>
    <row r="21" spans="1:30" ht="13.5">
      <c r="A21" s="37">
        <v>13</v>
      </c>
      <c r="B21" s="42" t="s">
        <v>193</v>
      </c>
      <c r="C21" s="4" t="s">
        <v>27</v>
      </c>
      <c r="D21" s="4" t="s">
        <v>16</v>
      </c>
      <c r="E21" s="4">
        <v>95</v>
      </c>
      <c r="F21" s="4">
        <v>0</v>
      </c>
      <c r="G21" s="4">
        <v>1951.4</v>
      </c>
      <c r="H21" s="4">
        <v>0</v>
      </c>
      <c r="I21" s="27">
        <v>1951.4</v>
      </c>
      <c r="J21" s="45" t="s">
        <v>489</v>
      </c>
      <c r="K21" s="45" t="s">
        <v>252</v>
      </c>
      <c r="L21" s="6">
        <f>IF(eVAL(K21)&gt;0,IF(eVAL(K21)&lt;=$L$6,VLOOKUP(eVAL(K21),Multiplier,2)*112,0),"")</f>
        <v>600.32</v>
      </c>
      <c r="N21" s="45" t="s">
        <v>261</v>
      </c>
      <c r="O21" s="6">
        <f>IF(eVAL(N21)&gt;0,IF(eVAL(N21)&lt;=$O$6,VLOOKUP(eVAL(N21),Multiplier,2)*O$3,0),"")</f>
        <v>716.04</v>
      </c>
      <c r="Q21" s="45" t="s">
        <v>261</v>
      </c>
      <c r="R21" s="6" t="s">
        <v>428</v>
      </c>
      <c r="T21" s="45" t="s">
        <v>285</v>
      </c>
      <c r="U21" s="6">
        <f>IF(eVAL(T21)&gt;0,IF(eVAL(T21)&lt;=U$6,VLOOKUP(eVAL(T21),Multiplier,2)*126,0),"")</f>
        <v>635.04</v>
      </c>
      <c r="W21" s="45" t="s">
        <v>482</v>
      </c>
      <c r="X21" s="2">
        <v>0</v>
      </c>
      <c r="Z21" s="45" t="s">
        <v>498</v>
      </c>
      <c r="AA21" s="2">
        <v>0</v>
      </c>
      <c r="AC21" s="43"/>
      <c r="AD21" s="6"/>
    </row>
    <row r="22" spans="1:23" ht="13.5">
      <c r="A22" s="37">
        <v>14</v>
      </c>
      <c r="B22" s="34" t="s">
        <v>414</v>
      </c>
      <c r="C22" s="4" t="s">
        <v>19</v>
      </c>
      <c r="D22" s="4" t="s">
        <v>7</v>
      </c>
      <c r="E22" s="4">
        <v>97</v>
      </c>
      <c r="F22" s="4">
        <v>0</v>
      </c>
      <c r="G22" s="4">
        <v>1628.92</v>
      </c>
      <c r="H22" s="4">
        <v>0</v>
      </c>
      <c r="I22" s="36">
        <v>1628.92</v>
      </c>
      <c r="J22" s="45" t="s">
        <v>364</v>
      </c>
      <c r="K22" s="45" t="s">
        <v>273</v>
      </c>
      <c r="L22" s="6">
        <f>IF(eVAL(K22)&gt;0,IF(eVAL(K22)&lt;=$L$6,VLOOKUP(eVAL(K22),Multiplier,2)*112,0),"")</f>
        <v>582.4</v>
      </c>
      <c r="N22" s="45" t="s">
        <v>365</v>
      </c>
      <c r="O22" s="6">
        <f>IF(eVAL(N22)&gt;0,IF(eVAL(N22)&lt;=$O$6,VLOOKUP(eVAL(N22),Multiplier,2)*O$3,0),"")</f>
        <v>1046.52</v>
      </c>
      <c r="Q22" s="35"/>
      <c r="R22" s="6">
        <f>IF(eVAL(Q22)&gt;0,IF(eVAL(Q22)&lt;=R$6,VLOOKUP(eVAL(Q22),Multiplier,2)*R$3,0),"")</f>
      </c>
      <c r="T22" s="37"/>
      <c r="U22" s="6">
        <f>IF(eVAL(T22)&gt;0,IF(eVAL(T22)&lt;=U$6,VLOOKUP(eVAL(T22),Multiplier,2)*126,0),"")</f>
      </c>
      <c r="W22" s="37"/>
    </row>
    <row r="23" spans="1:24" ht="13.5">
      <c r="A23" s="37">
        <v>15</v>
      </c>
      <c r="B23" s="34" t="s">
        <v>177</v>
      </c>
      <c r="C23" s="4" t="s">
        <v>8</v>
      </c>
      <c r="D23" s="4" t="s">
        <v>20</v>
      </c>
      <c r="E23" s="4">
        <v>95</v>
      </c>
      <c r="F23" s="4">
        <v>0</v>
      </c>
      <c r="G23" s="4">
        <v>1543.2</v>
      </c>
      <c r="H23" s="4">
        <v>0</v>
      </c>
      <c r="I23" s="27">
        <v>1543.2</v>
      </c>
      <c r="J23" s="45" t="s">
        <v>478</v>
      </c>
      <c r="K23" s="45" t="s">
        <v>293</v>
      </c>
      <c r="L23" s="6">
        <f>IF(eVAL(K23)&gt;0,IF(eVAL(K23)&lt;=$L$6,VLOOKUP(eVAL(K23),Multiplier,2)*112,0),"")</f>
        <v>591.36</v>
      </c>
      <c r="N23" s="45" t="s">
        <v>248</v>
      </c>
      <c r="O23" s="6">
        <f>IF(eVAL(N23)&gt;0,IF(eVAL(N23)&lt;=$O$6,VLOOKUP(eVAL(N23),Multiplier,2)*O$3,0),"")</f>
        <v>699.84</v>
      </c>
      <c r="Q23" s="27"/>
      <c r="R23" s="6">
        <f>IF(eVAL(Q23)&gt;0,IF(eVAL(Q23)&lt;=R$6,VLOOKUP(eVAL(Q23),Multiplier,2)*R$3,0),"")</f>
      </c>
      <c r="T23" s="45" t="s">
        <v>391</v>
      </c>
      <c r="U23" s="6">
        <f>IF(eVAL(T23)&gt;0,IF(eVAL(T23)&lt;=U$6,VLOOKUP(eVAL(T23),Multiplier,2)*126,0),"")</f>
        <v>252</v>
      </c>
      <c r="W23" s="45" t="s">
        <v>483</v>
      </c>
      <c r="X23" s="2">
        <v>0</v>
      </c>
    </row>
    <row r="24" spans="1:21" ht="13.5">
      <c r="A24" s="37">
        <v>16</v>
      </c>
      <c r="B24" s="34" t="s">
        <v>446</v>
      </c>
      <c r="C24" s="4" t="s">
        <v>8</v>
      </c>
      <c r="D24" s="4" t="s">
        <v>7</v>
      </c>
      <c r="E24" s="4">
        <v>97</v>
      </c>
      <c r="F24" s="4">
        <v>0</v>
      </c>
      <c r="G24" s="4">
        <v>1437.2</v>
      </c>
      <c r="H24" s="4">
        <v>0</v>
      </c>
      <c r="I24" s="37">
        <v>1437.2</v>
      </c>
      <c r="J24" s="45" t="s">
        <v>364</v>
      </c>
      <c r="K24" s="45" t="s">
        <v>261</v>
      </c>
      <c r="L24" s="6">
        <f>IF(eVAL(K24)&gt;0,IF(eVAL(K24)&lt;=$L$6,VLOOKUP(eVAL(K24),Multiplier,2)*112,0),"")</f>
        <v>990.0799999999999</v>
      </c>
      <c r="N24" s="45" t="s">
        <v>389</v>
      </c>
      <c r="O24" s="6">
        <f>IF(eVAL(N24)&gt;0,IF(eVAL(N24)&lt;=$O$6,VLOOKUP(eVAL(N24),Multiplier,2)*O$3,0),"")</f>
        <v>447.11999999999995</v>
      </c>
      <c r="Q24" s="37"/>
      <c r="R24" s="6">
        <f>IF(eVAL(Q24)&gt;0,IF(eVAL(Q24)&lt;=R$6,VLOOKUP(eVAL(Q24),Multiplier,2)*R$3,0),"")</f>
      </c>
      <c r="T24" s="35"/>
      <c r="U24" s="6">
        <f>IF(eVAL(T24)&gt;0,IF(eVAL(T24)&lt;=U$6,VLOOKUP(eVAL(T24),Multiplier,2)*126,0),"")</f>
      </c>
    </row>
    <row r="25" spans="1:21" ht="13.5">
      <c r="A25" s="37">
        <v>17</v>
      </c>
      <c r="B25" s="34" t="s">
        <v>206</v>
      </c>
      <c r="C25" s="4" t="s">
        <v>38</v>
      </c>
      <c r="D25" s="4" t="s">
        <v>14</v>
      </c>
      <c r="E25" s="4">
        <v>98</v>
      </c>
      <c r="F25" s="4">
        <v>0</v>
      </c>
      <c r="G25" s="4">
        <v>1424.04</v>
      </c>
      <c r="H25" s="4">
        <v>0</v>
      </c>
      <c r="I25" s="5">
        <v>1424.04</v>
      </c>
      <c r="J25" s="45" t="s">
        <v>417</v>
      </c>
      <c r="K25" s="45" t="s">
        <v>265</v>
      </c>
      <c r="L25" s="6">
        <f>IF(eVAL(K25)&gt;0,IF(eVAL(K25)&lt;=$L$6,VLOOKUP(eVAL(K25),Multiplier,2)*112,0),"")</f>
        <v>210.56</v>
      </c>
      <c r="N25" s="45" t="s">
        <v>262</v>
      </c>
      <c r="O25" s="6">
        <f>IF(eVAL(N25)&gt;0,IF(eVAL(N25)&lt;=$O$6,VLOOKUP(eVAL(N25),Multiplier,2)*O$3,0),"")</f>
        <v>703.0799999999999</v>
      </c>
      <c r="Q25" s="45" t="s">
        <v>254</v>
      </c>
      <c r="R25" s="6">
        <f>IF(eVAL(Q25)&gt;0,IF(eVAL(Q25)&lt;=R$6,VLOOKUP(eVAL(Q25),Multiplier,2)*R$3,0),"")</f>
        <v>510.40000000000003</v>
      </c>
      <c r="U25" s="6">
        <f>IF(eVAL(T25)&gt;0,IF(eVAL(T25)&lt;=U$6,VLOOKUP(eVAL(T25),Multiplier,2)*126,0),"")</f>
      </c>
    </row>
    <row r="26" spans="1:21" ht="13.5">
      <c r="A26" s="37">
        <v>18</v>
      </c>
      <c r="B26" s="34" t="s">
        <v>192</v>
      </c>
      <c r="C26" s="4" t="s">
        <v>8</v>
      </c>
      <c r="D26" s="4" t="s">
        <v>7</v>
      </c>
      <c r="E26" s="4">
        <v>98</v>
      </c>
      <c r="F26" s="4">
        <v>0</v>
      </c>
      <c r="G26" s="4">
        <v>1283.48</v>
      </c>
      <c r="H26" s="4">
        <v>0</v>
      </c>
      <c r="I26" s="36">
        <v>1283.48</v>
      </c>
      <c r="J26" s="45" t="s">
        <v>364</v>
      </c>
      <c r="K26" s="45" t="s">
        <v>270</v>
      </c>
      <c r="L26" s="6">
        <f>IF(eVAL(K26)&gt;0,IF(eVAL(K26)&lt;=$L$6,VLOOKUP(eVAL(K26),Multiplier,2)*112,0),"")</f>
        <v>586.88</v>
      </c>
      <c r="N26" s="45" t="s">
        <v>243</v>
      </c>
      <c r="O26" s="6">
        <f>IF(eVAL(N26)&gt;0,IF(eVAL(N26)&lt;=$O$6,VLOOKUP(eVAL(N26),Multiplier,2)*O$3,0),"")</f>
        <v>696.6</v>
      </c>
      <c r="Q26" s="27"/>
      <c r="R26" s="6">
        <f>IF(eVAL(Q26)&gt;0,IF(eVAL(Q26)&lt;=R$6,VLOOKUP(eVAL(Q26),Multiplier,2)*R$3,0),"")</f>
      </c>
      <c r="T26" s="37"/>
      <c r="U26" s="6">
        <f>IF(eVAL(T26)&gt;0,IF(eVAL(T26)&lt;=U$6,VLOOKUP(eVAL(T26),Multiplier,2)*126,0),"")</f>
      </c>
    </row>
    <row r="27" spans="1:21" ht="13.5">
      <c r="A27" s="37">
        <v>19</v>
      </c>
      <c r="B27" s="34" t="s">
        <v>178</v>
      </c>
      <c r="C27" s="4" t="s">
        <v>179</v>
      </c>
      <c r="D27" s="4" t="s">
        <v>20</v>
      </c>
      <c r="E27" s="4">
        <v>93</v>
      </c>
      <c r="F27" s="4">
        <v>0</v>
      </c>
      <c r="G27" s="4">
        <v>1263.3600000000001</v>
      </c>
      <c r="H27" s="4">
        <v>0</v>
      </c>
      <c r="I27" s="27">
        <v>1263.3600000000001</v>
      </c>
      <c r="J27" s="45" t="s">
        <v>364</v>
      </c>
      <c r="K27" s="45" t="s">
        <v>271</v>
      </c>
      <c r="L27" s="6">
        <f>IF(eVAL(K27)&gt;0,IF(eVAL(K27)&lt;=$L$6,VLOOKUP(eVAL(K27),Multiplier,2)*112,0),"")</f>
        <v>577.9200000000001</v>
      </c>
      <c r="N27" s="37"/>
      <c r="O27" s="6"/>
      <c r="Q27" s="37"/>
      <c r="R27" s="6">
        <f>IF(eVAL(Q27)&gt;0,IF(eVAL(Q27)&lt;=R$6,VLOOKUP(eVAL(Q27),Multiplier,2)*R$3,0),"")</f>
      </c>
      <c r="T27" s="45" t="s">
        <v>388</v>
      </c>
      <c r="U27" s="6">
        <f>IF(eVAL(T27)&gt;0,IF(eVAL(T27)&lt;=U$6,VLOOKUP(eVAL(T27),Multiplier,2)*126,0),"")</f>
        <v>685.44</v>
      </c>
    </row>
    <row r="28" spans="1:21" ht="13.5">
      <c r="A28" s="37">
        <v>20</v>
      </c>
      <c r="B28" s="34" t="s">
        <v>359</v>
      </c>
      <c r="C28" s="4" t="s">
        <v>360</v>
      </c>
      <c r="E28" s="4">
        <v>93</v>
      </c>
      <c r="F28" s="4">
        <v>0</v>
      </c>
      <c r="G28" s="4">
        <v>1095.48</v>
      </c>
      <c r="H28" s="4">
        <v>0</v>
      </c>
      <c r="I28" s="37">
        <v>1095.48</v>
      </c>
      <c r="J28" s="45" t="s">
        <v>417</v>
      </c>
      <c r="K28" s="45" t="s">
        <v>274</v>
      </c>
      <c r="L28" s="6">
        <f>IF(eVAL(K28)&gt;0,IF(eVAL(K28)&lt;=$L$6,VLOOKUP(eVAL(K28),Multiplier,2)*112,0),"")</f>
        <v>0</v>
      </c>
      <c r="N28" s="45" t="s">
        <v>267</v>
      </c>
      <c r="O28" s="6">
        <f>IF(eVAL(N28)&gt;0,IF(eVAL(N28)&lt;=$O$6,VLOOKUP(eVAL(N28),Multiplier,2)*O$3,0),"")</f>
        <v>450.35999999999996</v>
      </c>
      <c r="Q28" s="45" t="s">
        <v>268</v>
      </c>
      <c r="R28" s="6">
        <f>IF(eVAL(Q28)&gt;0,IF(eVAL(Q28)&lt;=R$6,VLOOKUP(eVAL(Q28),Multiplier,2)*R$3,0),"")</f>
        <v>0</v>
      </c>
      <c r="T28" s="45" t="s">
        <v>399</v>
      </c>
      <c r="U28" s="6">
        <f>IF(eVAL(T28)&gt;0,IF(eVAL(T28)&lt;=U$6,VLOOKUP(eVAL(T28),Multiplier,2)*126,0),"")</f>
        <v>645.12</v>
      </c>
    </row>
    <row r="29" spans="1:21" ht="13.5">
      <c r="A29" s="37">
        <v>21</v>
      </c>
      <c r="B29" s="34" t="s">
        <v>220</v>
      </c>
      <c r="C29" s="4" t="s">
        <v>202</v>
      </c>
      <c r="D29" s="4" t="s">
        <v>7</v>
      </c>
      <c r="E29" s="4">
        <v>96</v>
      </c>
      <c r="F29" s="4">
        <v>0</v>
      </c>
      <c r="G29" s="4">
        <v>1083.6</v>
      </c>
      <c r="H29" s="4">
        <v>0</v>
      </c>
      <c r="I29" s="5">
        <v>1083.6</v>
      </c>
      <c r="J29" s="45" t="s">
        <v>364</v>
      </c>
      <c r="K29" s="37"/>
      <c r="L29" s="6">
        <f>IF(eVAL(K29)&gt;0,IF(eVAL(K29)&lt;=$L$6,VLOOKUP(eVAL(K29),Multiplier,2)*112,0),"")</f>
      </c>
      <c r="N29" s="45" t="s">
        <v>253</v>
      </c>
      <c r="O29" s="6">
        <f>IF(eVAL(N29)&gt;0,IF(eVAL(N29)&lt;=$O$6,VLOOKUP(eVAL(N29),Multiplier,2)*O$3,0),"")</f>
        <v>453.59999999999997</v>
      </c>
      <c r="Q29" s="27"/>
      <c r="R29" s="6">
        <f>IF(eVAL(Q29)&gt;0,IF(eVAL(Q29)&lt;=R$6,VLOOKUP(eVAL(Q29),Multiplier,2)*R$3,0),"")</f>
      </c>
      <c r="T29" s="45" t="s">
        <v>277</v>
      </c>
      <c r="U29" s="6">
        <f>IF(eVAL(T29)&gt;0,IF(eVAL(T29)&lt;=U$6,VLOOKUP(eVAL(T29),Multiplier,2)*126,0),"")</f>
        <v>630</v>
      </c>
    </row>
    <row r="30" spans="1:21" ht="13.5">
      <c r="A30" s="37">
        <v>22</v>
      </c>
      <c r="B30" s="34" t="s">
        <v>218</v>
      </c>
      <c r="C30" s="4" t="s">
        <v>19</v>
      </c>
      <c r="D30" s="4" t="s">
        <v>7</v>
      </c>
      <c r="E30" s="4">
        <v>98</v>
      </c>
      <c r="F30" s="4">
        <v>0</v>
      </c>
      <c r="G30" s="4">
        <v>1008.36</v>
      </c>
      <c r="H30" s="4">
        <v>0</v>
      </c>
      <c r="I30" s="5">
        <v>1008.36</v>
      </c>
      <c r="J30" s="45" t="s">
        <v>364</v>
      </c>
      <c r="K30" s="45" t="s">
        <v>285</v>
      </c>
      <c r="L30" s="6">
        <f>IF(eVAL(K30)&gt;0,IF(eVAL(K30)&lt;=$L$6,VLOOKUP(eVAL(K30),Multiplier,2)*112,0),"")</f>
        <v>564.48</v>
      </c>
      <c r="N30" s="45" t="s">
        <v>246</v>
      </c>
      <c r="O30" s="2">
        <f>IF(eVAL(N30)&gt;0,IF(eVAL(N30)&lt;=$O$6,VLOOKUP(eVAL(N30),Multiplier,2)*O$3,0),"")</f>
        <v>443.88000000000005</v>
      </c>
      <c r="Q30" s="35"/>
      <c r="R30" s="6">
        <f>IF(eVAL(Q30)&gt;0,IF(eVAL(Q30)&lt;=R$6,VLOOKUP(eVAL(Q30),Multiplier,2)*R$3,0),"")</f>
      </c>
      <c r="T30" s="35"/>
      <c r="U30" s="6">
        <f>IF(eVAL(T30)&gt;0,IF(eVAL(T30)&lt;=U$6,VLOOKUP(eVAL(T30),Multiplier,2)*126,0),"")</f>
      </c>
    </row>
    <row r="31" spans="1:21" ht="13.5">
      <c r="A31" s="37">
        <v>23</v>
      </c>
      <c r="B31" s="34" t="s">
        <v>170</v>
      </c>
      <c r="C31" s="4" t="s">
        <v>10</v>
      </c>
      <c r="D31" s="4" t="s">
        <v>7</v>
      </c>
      <c r="E31" s="4">
        <v>93</v>
      </c>
      <c r="F31" s="4">
        <v>0</v>
      </c>
      <c r="G31" s="4">
        <v>967.68</v>
      </c>
      <c r="H31" s="4">
        <v>0</v>
      </c>
      <c r="I31" s="23">
        <v>967.68</v>
      </c>
      <c r="J31" s="45" t="s">
        <v>96</v>
      </c>
      <c r="K31" s="45" t="s">
        <v>248</v>
      </c>
      <c r="L31" s="6">
        <f>IF(eVAL(K31)&gt;0,IF(eVAL(K31)&lt;=$L$6,VLOOKUP(eVAL(K31),Multiplier,2)*112,0),"")</f>
        <v>967.6800000000001</v>
      </c>
      <c r="N31" s="37"/>
      <c r="O31" s="6"/>
      <c r="Q31" s="37"/>
      <c r="R31" s="6">
        <f>IF(eVAL(Q31)&gt;0,IF(eVAL(Q31)&lt;=R$6,VLOOKUP(eVAL(Q31),Multiplier,2)*R$3,0),"")</f>
      </c>
      <c r="U31" s="6">
        <f>IF(eVAL(T31)&gt;0,IF(eVAL(T31)&lt;=U$6,VLOOKUP(eVAL(T31),Multiplier,2)*126,0),"")</f>
      </c>
    </row>
    <row r="32" spans="1:21" ht="13.5">
      <c r="A32" s="37">
        <v>24</v>
      </c>
      <c r="B32" s="34" t="s">
        <v>471</v>
      </c>
      <c r="C32" s="4" t="s">
        <v>23</v>
      </c>
      <c r="D32" s="4" t="s">
        <v>7</v>
      </c>
      <c r="E32" s="4">
        <v>96</v>
      </c>
      <c r="F32" s="4">
        <v>0</v>
      </c>
      <c r="G32" s="4">
        <v>440.64</v>
      </c>
      <c r="H32" s="4">
        <v>0</v>
      </c>
      <c r="I32" s="27">
        <v>440.64</v>
      </c>
      <c r="J32" s="45" t="s">
        <v>364</v>
      </c>
      <c r="K32" s="37"/>
      <c r="L32" s="6">
        <f>IF(eVAL(K32)&gt;0,IF(eVAL(K32)&lt;=$L$6,VLOOKUP(eVAL(K32),Multiplier,2)*112,0),"")</f>
      </c>
      <c r="N32" s="45" t="s">
        <v>388</v>
      </c>
      <c r="O32" s="6">
        <f>IF(eVAL(N32)&gt;0,IF(eVAL(N32)&lt;=$O$6,VLOOKUP(eVAL(N32),Multiplier,2)*O$3,0),"")</f>
        <v>440.64000000000004</v>
      </c>
      <c r="Q32" s="45" t="s">
        <v>262</v>
      </c>
      <c r="R32" s="6">
        <f>IF(eVAL(Q32)&gt;0,IF(eVAL(Q32)&lt;=R$6,VLOOKUP(eVAL(Q32),Multiplier,2)*R$3,0),"")</f>
        <v>0</v>
      </c>
      <c r="U32" s="6">
        <f>IF(eVAL(T32)&gt;0,IF(eVAL(T32)&lt;=U$6,VLOOKUP(eVAL(T32),Multiplier,2)*126,0),"")</f>
      </c>
    </row>
    <row r="33" spans="1:21" ht="13.5">
      <c r="A33" s="37">
        <v>25</v>
      </c>
      <c r="B33" s="34" t="s">
        <v>357</v>
      </c>
      <c r="C33" s="4" t="s">
        <v>358</v>
      </c>
      <c r="D33" s="4" t="s">
        <v>7</v>
      </c>
      <c r="E33" s="4">
        <v>94</v>
      </c>
      <c r="F33" s="4">
        <v>0</v>
      </c>
      <c r="G33" s="4">
        <v>208.32</v>
      </c>
      <c r="H33" s="4">
        <v>0</v>
      </c>
      <c r="I33" s="27">
        <v>208.32</v>
      </c>
      <c r="J33" s="45" t="s">
        <v>96</v>
      </c>
      <c r="K33" s="45" t="s">
        <v>292</v>
      </c>
      <c r="L33" s="6">
        <f>IF(eVAL(K33)&gt;0,IF(eVAL(K33)&lt;=$L$6,VLOOKUP(eVAL(K33),Multiplier,2)*112,0),"")</f>
        <v>208.32000000000002</v>
      </c>
      <c r="N33" s="27"/>
      <c r="O33" s="6"/>
      <c r="Q33" s="37"/>
      <c r="R33" s="6">
        <f>IF(eVAL(Q33)&gt;0,IF(eVAL(Q33)&lt;=R$6,VLOOKUP(eVAL(Q33),Multiplier,2)*R$3,0),"")</f>
      </c>
      <c r="U33" s="6">
        <f>IF(eVAL(T33)&gt;0,IF(eVAL(T33)&lt;=U$6,VLOOKUP(eVAL(T33),Multiplier,2)*126,0),"")</f>
      </c>
    </row>
    <row r="34" spans="1:21" ht="13.5">
      <c r="A34" s="27">
        <v>26</v>
      </c>
      <c r="B34" s="34" t="s">
        <v>361</v>
      </c>
      <c r="C34" s="4" t="s">
        <v>38</v>
      </c>
      <c r="D34" s="4" t="s">
        <v>14</v>
      </c>
      <c r="E34" s="4">
        <v>97</v>
      </c>
      <c r="F34" s="4">
        <v>0</v>
      </c>
      <c r="G34" s="4">
        <v>0</v>
      </c>
      <c r="H34" s="4">
        <v>0</v>
      </c>
      <c r="I34" s="37">
        <v>0</v>
      </c>
      <c r="J34" s="45" t="s">
        <v>364</v>
      </c>
      <c r="K34" s="45" t="s">
        <v>260</v>
      </c>
      <c r="L34" s="6">
        <f>IF(eVAL(K34)&gt;0,IF(eVAL(K34)&lt;=$L$6,VLOOKUP(eVAL(K34),Multiplier,2)*112,0),"")</f>
        <v>0</v>
      </c>
      <c r="N34" s="37"/>
      <c r="Q34" s="45" t="s">
        <v>259</v>
      </c>
      <c r="R34" s="6">
        <f>IF(eVAL(Q34)&gt;0,IF(eVAL(Q34)&lt;=R$6,VLOOKUP(eVAL(Q34),Multiplier,2)*R$3,0),"")</f>
        <v>0</v>
      </c>
      <c r="U34" s="6">
        <f>IF(eVAL(T34)&gt;0,IF(eVAL(T34)&lt;=U$6,VLOOKUP(eVAL(T34),Multiplier,2)*126,0),"")</f>
      </c>
    </row>
    <row r="35" spans="1:21" ht="13.5">
      <c r="A35" s="37">
        <v>26</v>
      </c>
      <c r="B35" s="34" t="s">
        <v>418</v>
      </c>
      <c r="C35" s="41" t="s">
        <v>500</v>
      </c>
      <c r="D35" s="4" t="s">
        <v>7</v>
      </c>
      <c r="E35" s="4">
        <v>94</v>
      </c>
      <c r="F35" s="4">
        <v>0</v>
      </c>
      <c r="G35" s="4">
        <v>0</v>
      </c>
      <c r="H35" s="4">
        <v>0</v>
      </c>
      <c r="I35" s="5">
        <v>0</v>
      </c>
      <c r="J35" s="45" t="s">
        <v>417</v>
      </c>
      <c r="K35" s="45" t="s">
        <v>279</v>
      </c>
      <c r="L35" s="6">
        <f>IF(eVAL(K35)&gt;0,IF(eVAL(K35)&lt;=$L$6,VLOOKUP(eVAL(K35),Multiplier,2)*112,0),"")</f>
        <v>0</v>
      </c>
      <c r="N35" s="45" t="s">
        <v>271</v>
      </c>
      <c r="O35" s="6">
        <f>IF(eVAL(N35)&gt;0,IF(eVAL(N35)&lt;=$O$6,VLOOKUP(eVAL(N35),Multiplier,2)*O$3,0),"")</f>
        <v>0</v>
      </c>
      <c r="Q35" s="45" t="s">
        <v>248</v>
      </c>
      <c r="R35" s="6">
        <f>IF(eVAL(Q35)&gt;0,IF(eVAL(Q35)&lt;=R$6,VLOOKUP(eVAL(Q35),Multiplier,2)*R$3,0),"")</f>
        <v>0</v>
      </c>
      <c r="U35" s="6">
        <f>IF(eVAL(T35)&gt;0,IF(eVAL(T35)&lt;=U$6,VLOOKUP(eVAL(T35),Multiplier,2)*126,0),"")</f>
      </c>
    </row>
    <row r="36" spans="1:21" ht="13.5">
      <c r="A36" s="37">
        <v>26</v>
      </c>
      <c r="B36" s="34" t="s">
        <v>409</v>
      </c>
      <c r="C36" s="4" t="s">
        <v>49</v>
      </c>
      <c r="E36" s="23"/>
      <c r="F36" s="4">
        <v>0</v>
      </c>
      <c r="G36" s="4">
        <v>0</v>
      </c>
      <c r="H36" s="4">
        <v>0</v>
      </c>
      <c r="I36" s="37">
        <v>0</v>
      </c>
      <c r="J36" s="45" t="s">
        <v>96</v>
      </c>
      <c r="K36" s="37"/>
      <c r="L36" s="6">
        <f>IF(eVAL(K36)&gt;0,IF(eVAL(K36)&lt;=$L$6,VLOOKUP(eVAL(K36),Multiplier,2)*112,0),"")</f>
      </c>
      <c r="N36" s="45" t="s">
        <v>270</v>
      </c>
      <c r="O36" s="6">
        <f>IF(eVAL(N36)&gt;0,IF(eVAL(N36)&lt;=$O$6,VLOOKUP(eVAL(N36),Multiplier,2)*O$3,0),"")</f>
        <v>0</v>
      </c>
      <c r="R36" s="6">
        <f>IF(eVAL(Q36)&gt;0,IF(eVAL(Q36)&lt;=R$6,VLOOKUP(eVAL(Q36),Multiplier,2)*R$3,0),"")</f>
      </c>
      <c r="U36" s="6">
        <f>IF(eVAL(T36)&gt;0,IF(eVAL(T36)&lt;=U$6,VLOOKUP(eVAL(T36),Multiplier,2)*126,0),"")</f>
      </c>
    </row>
    <row r="37" spans="1:21" ht="13.5">
      <c r="A37" s="37">
        <v>26</v>
      </c>
      <c r="B37" s="34" t="s">
        <v>199</v>
      </c>
      <c r="C37" s="4" t="s">
        <v>11</v>
      </c>
      <c r="D37" s="4" t="s">
        <v>7</v>
      </c>
      <c r="E37" s="27">
        <v>94</v>
      </c>
      <c r="F37" s="4">
        <v>0</v>
      </c>
      <c r="G37" s="4">
        <v>0</v>
      </c>
      <c r="H37" s="4">
        <v>0</v>
      </c>
      <c r="I37" s="5">
        <v>0</v>
      </c>
      <c r="J37" s="45" t="s">
        <v>96</v>
      </c>
      <c r="K37" s="45" t="s">
        <v>278</v>
      </c>
      <c r="L37" s="6">
        <f>IF(eVAL(K37)&gt;0,IF(eVAL(K37)&lt;=$L$6,VLOOKUP(eVAL(K37),Multiplier,2)*112,0),"")</f>
        <v>0</v>
      </c>
      <c r="N37" s="37"/>
      <c r="O37" s="6"/>
      <c r="R37" s="6">
        <f>IF(eVAL(Q37)&gt;0,IF(eVAL(Q37)&lt;=R$6,VLOOKUP(eVAL(Q37),Multiplier,2)*R$3,0),"")</f>
      </c>
      <c r="U37" s="6">
        <f>IF(eVAL(T37)&gt;0,IF(eVAL(T37)&lt;=U$6,VLOOKUP(eVAL(T37),Multiplier,2)*126,0),"")</f>
      </c>
    </row>
    <row r="38" spans="1:21" ht="13.5">
      <c r="A38" s="37">
        <v>26</v>
      </c>
      <c r="B38" s="34" t="s">
        <v>410</v>
      </c>
      <c r="C38" s="4" t="s">
        <v>408</v>
      </c>
      <c r="E38" s="37"/>
      <c r="F38" s="4">
        <v>0</v>
      </c>
      <c r="G38" s="4">
        <v>0</v>
      </c>
      <c r="H38" s="4">
        <v>0</v>
      </c>
      <c r="I38" s="27">
        <v>0</v>
      </c>
      <c r="J38" s="45" t="s">
        <v>96</v>
      </c>
      <c r="K38" s="37"/>
      <c r="L38" s="6">
        <f>IF(eVAL(K38)&gt;0,IF(eVAL(K38)&lt;=$L$6,VLOOKUP(eVAL(K38),Multiplier,2)*112,0),"")</f>
      </c>
      <c r="N38" s="45" t="s">
        <v>399</v>
      </c>
      <c r="O38" s="2">
        <f>IF(eVAL(N38)&gt;0,IF(eVAL(N38)&lt;=$O$6,VLOOKUP(eVAL(N38),Multiplier,2)*O$3,0),"")</f>
        <v>0</v>
      </c>
      <c r="Q38" s="27"/>
      <c r="R38" s="6">
        <f>IF(eVAL(Q38)&gt;0,IF(eVAL(Q38)&lt;=R$6,VLOOKUP(eVAL(Q38),Multiplier,2)*R$3,0),"")</f>
      </c>
      <c r="U38" s="6">
        <f>IF(eVAL(T38)&gt;0,IF(eVAL(T38)&lt;=U$6,VLOOKUP(eVAL(T38),Multiplier,2)*126,0),"")</f>
      </c>
    </row>
    <row r="39" spans="1:21" ht="13.5">
      <c r="A39" s="37">
        <v>26</v>
      </c>
      <c r="B39" s="34" t="s">
        <v>362</v>
      </c>
      <c r="C39" s="4" t="s">
        <v>17</v>
      </c>
      <c r="D39" s="4" t="s">
        <v>7</v>
      </c>
      <c r="E39" s="21">
        <v>98</v>
      </c>
      <c r="F39" s="4">
        <v>0</v>
      </c>
      <c r="G39" s="4">
        <v>0</v>
      </c>
      <c r="H39" s="4">
        <v>0</v>
      </c>
      <c r="I39" s="37">
        <v>0</v>
      </c>
      <c r="J39" s="45" t="s">
        <v>96</v>
      </c>
      <c r="K39" s="45" t="s">
        <v>295</v>
      </c>
      <c r="L39" s="6">
        <f>IF(eVAL(K39)&gt;0,IF(eVAL(K39)&lt;=$L$6,VLOOKUP(eVAL(K39),Multiplier,2)*112,0),"")</f>
        <v>0</v>
      </c>
      <c r="N39" s="37"/>
      <c r="O39" s="6"/>
      <c r="R39" s="6">
        <f>IF(eVAL(Q39)&gt;0,IF(eVAL(Q39)&lt;=R$6,VLOOKUP(eVAL(Q39),Multiplier,2)*R$3,0),"")</f>
      </c>
      <c r="U39" s="6">
        <f>IF(eVAL(T39)&gt;0,IF(eVAL(T39)&lt;=U$6,VLOOKUP(eVAL(T39),Multiplier,2)*126,0),"")</f>
      </c>
    </row>
    <row r="40" spans="1:21" ht="13.5">
      <c r="A40" s="37">
        <v>26</v>
      </c>
      <c r="B40" s="34" t="s">
        <v>447</v>
      </c>
      <c r="C40" s="4" t="s">
        <v>11</v>
      </c>
      <c r="D40" s="4" t="s">
        <v>7</v>
      </c>
      <c r="E40" s="27">
        <v>96</v>
      </c>
      <c r="F40" s="4">
        <v>0</v>
      </c>
      <c r="G40" s="4">
        <v>0</v>
      </c>
      <c r="H40" s="4">
        <v>0</v>
      </c>
      <c r="I40" s="5">
        <v>0</v>
      </c>
      <c r="J40" s="45" t="s">
        <v>96</v>
      </c>
      <c r="K40" s="27"/>
      <c r="L40" s="6">
        <f>IF(eVAL(K40)&gt;0,IF(eVAL(K40)&lt;=$L$6,VLOOKUP(eVAL(K40),Multiplier,2)*112,0),"")</f>
      </c>
      <c r="N40" s="45" t="s">
        <v>390</v>
      </c>
      <c r="O40" s="6">
        <f>IF(eVAL(N40)&gt;0,IF(eVAL(N40)&lt;=$O$6,VLOOKUP(eVAL(N40),Multiplier,2)*O$3,0),"")</f>
        <v>0</v>
      </c>
      <c r="R40" s="6">
        <f>IF(eVAL(Q40)&gt;0,IF(eVAL(Q40)&lt;=R$6,VLOOKUP(eVAL(Q40),Multiplier,2)*R$3,0),"")</f>
      </c>
      <c r="U40" s="6">
        <f>IF(eVAL(T40)&gt;0,IF(eVAL(T40)&lt;=U$6,VLOOKUP(eVAL(T40),Multiplier,2)*126,0),"")</f>
      </c>
    </row>
    <row r="41" spans="1:21" ht="13.5">
      <c r="A41" s="37">
        <v>26</v>
      </c>
      <c r="B41" s="34" t="s">
        <v>225</v>
      </c>
      <c r="C41" s="4" t="s">
        <v>8</v>
      </c>
      <c r="D41" s="4" t="s">
        <v>7</v>
      </c>
      <c r="E41" s="4">
        <v>94</v>
      </c>
      <c r="F41" s="4">
        <v>0</v>
      </c>
      <c r="G41" s="4">
        <v>0</v>
      </c>
      <c r="H41" s="4">
        <v>0</v>
      </c>
      <c r="I41" s="5">
        <v>0</v>
      </c>
      <c r="J41" s="45" t="s">
        <v>96</v>
      </c>
      <c r="K41" s="27"/>
      <c r="L41" s="6">
        <f>IF(eVAL(K41)&gt;0,IF(eVAL(K41)&lt;=$L$6,VLOOKUP(eVAL(K41),Multiplier,2)*112,0),"")</f>
      </c>
      <c r="N41" s="45" t="s">
        <v>390</v>
      </c>
      <c r="O41" s="6">
        <f>IF(eVAL(N41)&gt;0,IF(eVAL(N41)&lt;=$O$6,VLOOKUP(eVAL(N41),Multiplier,2)*O$3,0),"")</f>
        <v>0</v>
      </c>
      <c r="Q41" s="27"/>
      <c r="R41" s="6">
        <f>IF(eVAL(Q41)&gt;0,IF(eVAL(Q41)&lt;=R$6,VLOOKUP(eVAL(Q41),Multiplier,2)*R$3,0),"")</f>
      </c>
      <c r="U41" s="6">
        <f>IF(eVAL(T41)&gt;0,IF(eVAL(T41)&lt;=U$6,VLOOKUP(eVAL(T41),Multiplier,2)*126,0),"")</f>
      </c>
    </row>
    <row r="42" spans="1:21" ht="13.5">
      <c r="A42" s="37">
        <v>26</v>
      </c>
      <c r="B42" s="34" t="s">
        <v>411</v>
      </c>
      <c r="C42" s="4" t="s">
        <v>19</v>
      </c>
      <c r="F42" s="4">
        <v>0</v>
      </c>
      <c r="G42" s="4">
        <v>0</v>
      </c>
      <c r="H42" s="4">
        <v>0</v>
      </c>
      <c r="I42" s="27">
        <v>0</v>
      </c>
      <c r="J42" s="45" t="s">
        <v>96</v>
      </c>
      <c r="K42" s="27"/>
      <c r="L42" s="6">
        <f>IF(eVAL(K42)&gt;0,IF(eVAL(K42)&lt;=$L$6,VLOOKUP(eVAL(K42),Multiplier,2)*112,0),"")</f>
      </c>
      <c r="N42" s="45" t="s">
        <v>273</v>
      </c>
      <c r="O42" s="6">
        <f>IF(eVAL(N42)&gt;0,IF(eVAL(N42)&lt;=$O$6,VLOOKUP(eVAL(N42),Multiplier,2)*O$3,0),"")</f>
        <v>0</v>
      </c>
      <c r="R42" s="6">
        <f>IF(eVAL(Q42)&gt;0,IF(eVAL(Q42)&lt;=R$6,VLOOKUP(eVAL(Q42),Multiplier,2)*R$3,0),"")</f>
      </c>
      <c r="U42" s="6">
        <f>IF(eVAL(T42)&gt;0,IF(eVAL(T42)&lt;=U$6,VLOOKUP(eVAL(T42),Multiplier,2)*126,0),"")</f>
      </c>
    </row>
    <row r="43" spans="1:21" ht="13.5">
      <c r="A43" s="37">
        <v>26</v>
      </c>
      <c r="B43" s="34" t="s">
        <v>407</v>
      </c>
      <c r="C43" s="4" t="s">
        <v>49</v>
      </c>
      <c r="F43" s="4">
        <v>0</v>
      </c>
      <c r="G43" s="4">
        <v>0</v>
      </c>
      <c r="H43" s="4">
        <v>0</v>
      </c>
      <c r="I43" s="37">
        <v>0</v>
      </c>
      <c r="J43" s="45" t="s">
        <v>96</v>
      </c>
      <c r="K43" s="37"/>
      <c r="L43" s="6">
        <f>IF(eVAL(K43)&gt;0,IF(eVAL(K43)&lt;=$L$6,VLOOKUP(eVAL(K43),Multiplier,2)*112,0),"")</f>
      </c>
      <c r="N43" s="45" t="s">
        <v>293</v>
      </c>
      <c r="O43" s="6">
        <f>IF(eVAL(N43)&gt;0,IF(eVAL(N43)&lt;=$O$6,VLOOKUP(eVAL(N43),Multiplier,2)*O$3,0),"")</f>
        <v>0</v>
      </c>
      <c r="R43" s="6">
        <f>IF(eVAL(Q43)&gt;0,IF(eVAL(Q43)&lt;=R$6,VLOOKUP(eVAL(Q43),Multiplier,2)*R$3,0),"")</f>
      </c>
      <c r="T43" s="37"/>
      <c r="U43" s="6">
        <f>IF(eVAL(T43)&gt;0,IF(eVAL(T43)&lt;=U$6,VLOOKUP(eVAL(T43),Multiplier,2)*126,0),"")</f>
      </c>
    </row>
    <row r="44" spans="1:24" ht="13.5">
      <c r="A44" s="37">
        <v>26</v>
      </c>
      <c r="B44" s="34" t="s">
        <v>231</v>
      </c>
      <c r="C44" s="4" t="s">
        <v>232</v>
      </c>
      <c r="D44" s="4" t="s">
        <v>7</v>
      </c>
      <c r="E44" s="4">
        <v>94</v>
      </c>
      <c r="F44" s="4">
        <v>0</v>
      </c>
      <c r="G44" s="4">
        <v>0</v>
      </c>
      <c r="H44" s="4">
        <v>0</v>
      </c>
      <c r="I44" s="5">
        <v>0</v>
      </c>
      <c r="J44" s="45" t="s">
        <v>417</v>
      </c>
      <c r="K44" s="45" t="s">
        <v>275</v>
      </c>
      <c r="L44" s="6">
        <f>IF(eVAL(K44)&gt;0,IF(eVAL(K44)&lt;=$L$6,VLOOKUP(eVAL(K44),Multiplier,2)*112,0),"")</f>
        <v>0</v>
      </c>
      <c r="N44" s="45" t="s">
        <v>258</v>
      </c>
      <c r="O44" s="2">
        <f>IF(eVAL(N44)&gt;0,IF(eVAL(N44)&lt;=$O$6,VLOOKUP(eVAL(N44),Multiplier,2)*O$3,0),"")</f>
        <v>0</v>
      </c>
      <c r="R44" s="2">
        <f>IF(eVAL(Q44)&gt;0,IF(eVAL(Q44)&lt;=R$6,VLOOKUP(eVAL(Q44),Multiplier,2)*R$3,0),"")</f>
      </c>
      <c r="T44" s="45" t="s">
        <v>272</v>
      </c>
      <c r="U44" s="2">
        <f>IF(eVAL(T44)&gt;0,IF(eVAL(T44)&lt;=U$6,VLOOKUP(eVAL(T44),Multiplier,2)*126,0),"")</f>
        <v>0</v>
      </c>
      <c r="W44" s="37"/>
      <c r="X44" s="6"/>
    </row>
    <row r="45" spans="1:12" ht="13.5">
      <c r="A45" s="20">
        <v>999</v>
      </c>
      <c r="B45" s="34" t="s">
        <v>182</v>
      </c>
      <c r="C45" s="4" t="s">
        <v>8</v>
      </c>
      <c r="D45" s="4" t="s">
        <v>7</v>
      </c>
      <c r="E45" s="4">
        <v>96</v>
      </c>
      <c r="F45" s="4">
        <v>0</v>
      </c>
      <c r="G45" s="4">
        <v>0</v>
      </c>
      <c r="H45" s="4">
        <v>0</v>
      </c>
      <c r="I45" s="23">
        <v>0</v>
      </c>
      <c r="J45" s="45" t="s">
        <v>109</v>
      </c>
      <c r="L45" s="6"/>
    </row>
    <row r="46" spans="1:12" ht="13.5">
      <c r="A46" s="20">
        <v>999</v>
      </c>
      <c r="B46" s="34" t="s">
        <v>197</v>
      </c>
      <c r="C46" s="4" t="s">
        <v>198</v>
      </c>
      <c r="D46" s="4" t="s">
        <v>7</v>
      </c>
      <c r="E46" s="4">
        <v>94</v>
      </c>
      <c r="F46" s="4">
        <v>0</v>
      </c>
      <c r="G46" s="4">
        <v>0</v>
      </c>
      <c r="H46" s="4">
        <v>0</v>
      </c>
      <c r="I46" s="23">
        <v>0</v>
      </c>
      <c r="J46" s="45" t="s">
        <v>109</v>
      </c>
      <c r="L46" s="6"/>
    </row>
    <row r="47" spans="1:12" ht="13.5">
      <c r="A47" s="20">
        <v>999</v>
      </c>
      <c r="B47" s="34" t="s">
        <v>472</v>
      </c>
      <c r="C47" s="4" t="s">
        <v>6</v>
      </c>
      <c r="D47" s="4" t="s">
        <v>7</v>
      </c>
      <c r="E47" s="4">
        <v>93</v>
      </c>
      <c r="F47" s="4">
        <v>0</v>
      </c>
      <c r="G47" s="4">
        <v>0</v>
      </c>
      <c r="H47" s="4">
        <v>0</v>
      </c>
      <c r="I47" s="23">
        <v>0</v>
      </c>
      <c r="J47" s="45" t="s">
        <v>109</v>
      </c>
      <c r="L47" s="6"/>
    </row>
    <row r="48" spans="1:12" ht="13.5">
      <c r="A48" s="20">
        <v>999</v>
      </c>
      <c r="B48" s="34" t="s">
        <v>200</v>
      </c>
      <c r="C48" s="4" t="s">
        <v>11</v>
      </c>
      <c r="D48" s="4" t="s">
        <v>7</v>
      </c>
      <c r="E48" s="4">
        <v>94</v>
      </c>
      <c r="F48" s="4">
        <v>0</v>
      </c>
      <c r="G48" s="4">
        <v>0</v>
      </c>
      <c r="H48" s="4">
        <v>0</v>
      </c>
      <c r="I48" s="23">
        <v>0</v>
      </c>
      <c r="J48" s="45" t="s">
        <v>109</v>
      </c>
      <c r="L48" s="6"/>
    </row>
    <row r="49" spans="1:12" ht="13.5">
      <c r="A49" s="20">
        <v>999</v>
      </c>
      <c r="B49" s="34" t="s">
        <v>171</v>
      </c>
      <c r="C49" s="4" t="s">
        <v>56</v>
      </c>
      <c r="D49" s="4" t="s">
        <v>14</v>
      </c>
      <c r="E49" s="4">
        <v>94</v>
      </c>
      <c r="F49" s="4">
        <v>0</v>
      </c>
      <c r="G49" s="4">
        <v>0</v>
      </c>
      <c r="H49" s="4">
        <v>0</v>
      </c>
      <c r="I49" s="23">
        <v>0</v>
      </c>
      <c r="J49" s="45" t="s">
        <v>109</v>
      </c>
      <c r="L49" s="6"/>
    </row>
    <row r="50" spans="1:12" ht="13.5">
      <c r="A50" s="20">
        <v>999</v>
      </c>
      <c r="B50" s="34" t="s">
        <v>201</v>
      </c>
      <c r="C50" s="4" t="s">
        <v>202</v>
      </c>
      <c r="D50" s="4" t="s">
        <v>7</v>
      </c>
      <c r="E50" s="4">
        <v>94</v>
      </c>
      <c r="F50" s="4">
        <v>0</v>
      </c>
      <c r="G50" s="4">
        <v>0</v>
      </c>
      <c r="H50" s="4">
        <v>0</v>
      </c>
      <c r="I50" s="23">
        <v>0</v>
      </c>
      <c r="J50" s="45" t="s">
        <v>109</v>
      </c>
      <c r="L50" s="6"/>
    </row>
    <row r="51" spans="1:12" ht="13.5">
      <c r="A51" s="20">
        <v>999</v>
      </c>
      <c r="B51" s="34" t="s">
        <v>473</v>
      </c>
      <c r="C51" s="4" t="s">
        <v>203</v>
      </c>
      <c r="D51" s="4" t="s">
        <v>7</v>
      </c>
      <c r="E51" s="4">
        <v>95</v>
      </c>
      <c r="F51" s="4">
        <v>0</v>
      </c>
      <c r="G51" s="4">
        <v>0</v>
      </c>
      <c r="H51" s="4">
        <v>0</v>
      </c>
      <c r="I51" s="23">
        <v>0</v>
      </c>
      <c r="J51" s="45" t="s">
        <v>109</v>
      </c>
      <c r="L51" s="6"/>
    </row>
    <row r="52" spans="1:12" ht="13.5">
      <c r="A52" s="20">
        <v>999</v>
      </c>
      <c r="B52" s="34" t="s">
        <v>204</v>
      </c>
      <c r="C52" s="4" t="s">
        <v>205</v>
      </c>
      <c r="D52" s="4" t="s">
        <v>16</v>
      </c>
      <c r="E52" s="4">
        <v>94</v>
      </c>
      <c r="F52" s="4">
        <v>0</v>
      </c>
      <c r="G52" s="4">
        <v>0</v>
      </c>
      <c r="H52" s="4">
        <v>0</v>
      </c>
      <c r="I52" s="23">
        <v>0</v>
      </c>
      <c r="J52" s="45" t="s">
        <v>109</v>
      </c>
      <c r="L52" s="6"/>
    </row>
    <row r="53" spans="1:12" ht="13.5">
      <c r="A53" s="20">
        <v>999</v>
      </c>
      <c r="B53" s="34" t="s">
        <v>207</v>
      </c>
      <c r="C53" s="4" t="s">
        <v>49</v>
      </c>
      <c r="D53" s="4" t="s">
        <v>7</v>
      </c>
      <c r="E53" s="4">
        <v>95</v>
      </c>
      <c r="F53" s="4">
        <v>0</v>
      </c>
      <c r="G53" s="4">
        <v>0</v>
      </c>
      <c r="H53" s="4">
        <v>0</v>
      </c>
      <c r="I53" s="23">
        <v>0</v>
      </c>
      <c r="J53" s="45" t="s">
        <v>109</v>
      </c>
      <c r="L53" s="6"/>
    </row>
    <row r="54" spans="1:12" ht="13.5">
      <c r="A54" s="20">
        <v>999</v>
      </c>
      <c r="B54" s="34" t="s">
        <v>209</v>
      </c>
      <c r="C54" s="4" t="s">
        <v>210</v>
      </c>
      <c r="D54" s="4" t="s">
        <v>7</v>
      </c>
      <c r="E54" s="4">
        <v>95</v>
      </c>
      <c r="F54" s="4">
        <v>0</v>
      </c>
      <c r="G54" s="4">
        <v>0</v>
      </c>
      <c r="H54" s="4">
        <v>0</v>
      </c>
      <c r="I54" s="23">
        <v>0</v>
      </c>
      <c r="J54" s="45" t="s">
        <v>109</v>
      </c>
      <c r="L54" s="6"/>
    </row>
    <row r="55" spans="1:12" ht="13.5">
      <c r="A55" s="20">
        <v>999</v>
      </c>
      <c r="B55" s="34" t="s">
        <v>211</v>
      </c>
      <c r="C55" s="4" t="s">
        <v>19</v>
      </c>
      <c r="E55" s="4">
        <v>97</v>
      </c>
      <c r="F55" s="4">
        <v>0</v>
      </c>
      <c r="G55" s="4">
        <v>0</v>
      </c>
      <c r="H55" s="4">
        <v>0</v>
      </c>
      <c r="I55" s="5">
        <v>0</v>
      </c>
      <c r="J55" s="45" t="s">
        <v>109</v>
      </c>
      <c r="L55" s="6"/>
    </row>
    <row r="56" spans="1:12" ht="13.5">
      <c r="A56" s="20">
        <v>999</v>
      </c>
      <c r="B56" s="34" t="s">
        <v>212</v>
      </c>
      <c r="C56" s="4" t="s">
        <v>198</v>
      </c>
      <c r="D56" s="4" t="s">
        <v>7</v>
      </c>
      <c r="E56" s="4">
        <v>93</v>
      </c>
      <c r="F56" s="4">
        <v>0</v>
      </c>
      <c r="G56" s="4">
        <v>0</v>
      </c>
      <c r="H56" s="4">
        <v>0</v>
      </c>
      <c r="I56" s="5">
        <v>0</v>
      </c>
      <c r="J56" s="45" t="s">
        <v>109</v>
      </c>
      <c r="L56" s="6"/>
    </row>
    <row r="57" spans="1:12" ht="13.5">
      <c r="A57" s="20">
        <v>999</v>
      </c>
      <c r="B57" s="34" t="s">
        <v>188</v>
      </c>
      <c r="C57" s="4" t="s">
        <v>189</v>
      </c>
      <c r="D57" s="4" t="s">
        <v>7</v>
      </c>
      <c r="E57" s="4">
        <v>94</v>
      </c>
      <c r="F57" s="4">
        <v>0</v>
      </c>
      <c r="G57" s="4">
        <v>0</v>
      </c>
      <c r="H57" s="4">
        <v>0</v>
      </c>
      <c r="I57" s="5">
        <v>0</v>
      </c>
      <c r="J57" s="45" t="s">
        <v>109</v>
      </c>
      <c r="L57" s="6"/>
    </row>
    <row r="58" spans="1:12" ht="13.5">
      <c r="A58" s="20">
        <v>999</v>
      </c>
      <c r="B58" s="34" t="s">
        <v>184</v>
      </c>
      <c r="C58" s="4" t="s">
        <v>185</v>
      </c>
      <c r="D58" s="4" t="s">
        <v>20</v>
      </c>
      <c r="E58" s="4">
        <v>93</v>
      </c>
      <c r="F58" s="4">
        <v>0</v>
      </c>
      <c r="G58" s="4">
        <v>0</v>
      </c>
      <c r="H58" s="4">
        <v>0</v>
      </c>
      <c r="I58" s="5">
        <v>0</v>
      </c>
      <c r="J58" s="45" t="s">
        <v>109</v>
      </c>
      <c r="L58" s="6"/>
    </row>
    <row r="59" spans="1:12" ht="13.5">
      <c r="A59" s="20">
        <v>999</v>
      </c>
      <c r="B59" s="34" t="s">
        <v>213</v>
      </c>
      <c r="C59" s="4" t="s">
        <v>214</v>
      </c>
      <c r="D59" s="4" t="s">
        <v>14</v>
      </c>
      <c r="E59" s="4">
        <v>94</v>
      </c>
      <c r="F59" s="4">
        <v>0</v>
      </c>
      <c r="G59" s="4">
        <v>0</v>
      </c>
      <c r="H59" s="4">
        <v>0</v>
      </c>
      <c r="I59" s="5">
        <v>0</v>
      </c>
      <c r="J59" s="45" t="s">
        <v>109</v>
      </c>
      <c r="L59" s="6"/>
    </row>
    <row r="60" spans="1:15" ht="13.5">
      <c r="A60" s="20">
        <v>999</v>
      </c>
      <c r="B60" s="34" t="s">
        <v>195</v>
      </c>
      <c r="C60" s="4" t="s">
        <v>6</v>
      </c>
      <c r="D60" s="4" t="s">
        <v>7</v>
      </c>
      <c r="E60" s="4">
        <v>93</v>
      </c>
      <c r="F60" s="4">
        <v>0</v>
      </c>
      <c r="G60" s="4">
        <v>0</v>
      </c>
      <c r="H60" s="4">
        <v>0</v>
      </c>
      <c r="I60" s="5">
        <v>0</v>
      </c>
      <c r="J60" s="45" t="s">
        <v>109</v>
      </c>
      <c r="L60" s="6"/>
      <c r="N60" s="23"/>
      <c r="O60" s="6"/>
    </row>
    <row r="61" spans="1:15" ht="13.5">
      <c r="A61" s="20">
        <v>999</v>
      </c>
      <c r="B61" s="34" t="s">
        <v>215</v>
      </c>
      <c r="C61" s="4" t="s">
        <v>15</v>
      </c>
      <c r="D61" s="4" t="s">
        <v>7</v>
      </c>
      <c r="E61" s="4">
        <v>94</v>
      </c>
      <c r="F61" s="4">
        <v>0</v>
      </c>
      <c r="G61" s="4">
        <v>0</v>
      </c>
      <c r="H61" s="4">
        <v>0</v>
      </c>
      <c r="I61" s="5">
        <v>0</v>
      </c>
      <c r="J61" s="45" t="s">
        <v>109</v>
      </c>
      <c r="L61" s="6"/>
      <c r="N61" s="23"/>
      <c r="O61" s="6"/>
    </row>
    <row r="62" spans="1:12" ht="13.5">
      <c r="A62" s="20">
        <v>999</v>
      </c>
      <c r="B62" s="34" t="s">
        <v>216</v>
      </c>
      <c r="C62" s="4" t="s">
        <v>179</v>
      </c>
      <c r="D62" s="4" t="s">
        <v>7</v>
      </c>
      <c r="E62" s="4">
        <v>94</v>
      </c>
      <c r="F62" s="4">
        <v>0</v>
      </c>
      <c r="G62" s="4">
        <v>0</v>
      </c>
      <c r="H62" s="4">
        <v>0</v>
      </c>
      <c r="I62" s="5">
        <v>0</v>
      </c>
      <c r="J62" s="45" t="s">
        <v>109</v>
      </c>
      <c r="L62" s="6"/>
    </row>
    <row r="63" spans="1:12" ht="13.5">
      <c r="A63" s="20">
        <v>999</v>
      </c>
      <c r="B63" s="34" t="s">
        <v>217</v>
      </c>
      <c r="C63" s="4" t="s">
        <v>44</v>
      </c>
      <c r="D63" s="4" t="s">
        <v>20</v>
      </c>
      <c r="E63" s="4">
        <v>94</v>
      </c>
      <c r="F63" s="4">
        <v>0</v>
      </c>
      <c r="G63" s="4">
        <v>0</v>
      </c>
      <c r="H63" s="4">
        <v>0</v>
      </c>
      <c r="I63" s="5">
        <v>0</v>
      </c>
      <c r="J63" s="45" t="s">
        <v>109</v>
      </c>
      <c r="L63" s="6"/>
    </row>
    <row r="64" spans="1:42" s="41" customFormat="1" ht="13.5">
      <c r="A64" s="41">
        <v>999</v>
      </c>
      <c r="B64" s="41" t="s">
        <v>499</v>
      </c>
      <c r="C64" s="41" t="s">
        <v>500</v>
      </c>
      <c r="D64" s="41" t="s">
        <v>7</v>
      </c>
      <c r="E64" s="21">
        <v>97</v>
      </c>
      <c r="F64" s="41">
        <v>0</v>
      </c>
      <c r="G64" s="41">
        <v>0</v>
      </c>
      <c r="H64" s="41">
        <v>0</v>
      </c>
      <c r="I64" s="5">
        <v>0</v>
      </c>
      <c r="J64" s="45" t="s">
        <v>109</v>
      </c>
      <c r="L64" s="6"/>
      <c r="O64" s="6"/>
      <c r="R64" s="6"/>
      <c r="U64" s="6"/>
      <c r="X64" s="6"/>
      <c r="AA64" s="6"/>
      <c r="AD64" s="6"/>
      <c r="AG64" s="6"/>
      <c r="AJ64" s="6"/>
      <c r="AM64" s="6"/>
      <c r="AP64" s="6"/>
    </row>
    <row r="65" spans="1:12" ht="13.5">
      <c r="A65" s="20">
        <v>999</v>
      </c>
      <c r="B65" s="4" t="s">
        <v>219</v>
      </c>
      <c r="C65" s="4" t="s">
        <v>44</v>
      </c>
      <c r="D65" s="4" t="s">
        <v>20</v>
      </c>
      <c r="E65" s="4">
        <v>93</v>
      </c>
      <c r="F65" s="4">
        <v>0</v>
      </c>
      <c r="G65" s="4">
        <v>0</v>
      </c>
      <c r="H65" s="4">
        <v>0</v>
      </c>
      <c r="I65" s="5">
        <v>0</v>
      </c>
      <c r="J65" s="45" t="s">
        <v>109</v>
      </c>
      <c r="L65" s="6"/>
    </row>
    <row r="66" spans="1:12" ht="13.5">
      <c r="A66" s="20">
        <v>999</v>
      </c>
      <c r="B66" s="4" t="s">
        <v>196</v>
      </c>
      <c r="C66" s="4" t="s">
        <v>189</v>
      </c>
      <c r="D66" s="4" t="s">
        <v>7</v>
      </c>
      <c r="E66" s="4">
        <v>94</v>
      </c>
      <c r="F66" s="4">
        <v>0</v>
      </c>
      <c r="G66" s="4">
        <v>0</v>
      </c>
      <c r="H66" s="4">
        <v>0</v>
      </c>
      <c r="I66" s="5">
        <v>0</v>
      </c>
      <c r="J66" s="45" t="s">
        <v>109</v>
      </c>
      <c r="L66" s="6"/>
    </row>
    <row r="67" spans="1:15" ht="13.5">
      <c r="A67" s="20">
        <v>999</v>
      </c>
      <c r="B67" s="4" t="s">
        <v>186</v>
      </c>
      <c r="C67" s="4" t="s">
        <v>24</v>
      </c>
      <c r="D67" s="4" t="s">
        <v>7</v>
      </c>
      <c r="E67" s="4">
        <v>96</v>
      </c>
      <c r="F67" s="4">
        <v>0</v>
      </c>
      <c r="G67" s="4">
        <v>0</v>
      </c>
      <c r="H67" s="4">
        <v>0</v>
      </c>
      <c r="I67" s="5">
        <v>0</v>
      </c>
      <c r="J67" s="45" t="s">
        <v>109</v>
      </c>
      <c r="L67" s="6"/>
      <c r="N67" s="23"/>
      <c r="O67" s="6"/>
    </row>
    <row r="68" spans="1:12" ht="13.5">
      <c r="A68" s="20">
        <v>999</v>
      </c>
      <c r="B68" s="4" t="s">
        <v>221</v>
      </c>
      <c r="C68" s="4" t="s">
        <v>21</v>
      </c>
      <c r="D68" s="4" t="s">
        <v>14</v>
      </c>
      <c r="E68" s="4">
        <v>93</v>
      </c>
      <c r="F68" s="4">
        <v>0</v>
      </c>
      <c r="G68" s="4">
        <v>0</v>
      </c>
      <c r="H68" s="4">
        <v>0</v>
      </c>
      <c r="I68" s="5">
        <v>0</v>
      </c>
      <c r="J68" s="45" t="s">
        <v>109</v>
      </c>
      <c r="L68" s="6"/>
    </row>
    <row r="69" spans="1:12" ht="13.5">
      <c r="A69" s="20">
        <v>999</v>
      </c>
      <c r="B69" s="34" t="s">
        <v>474</v>
      </c>
      <c r="C69" s="19" t="s">
        <v>187</v>
      </c>
      <c r="D69" s="19" t="s">
        <v>7</v>
      </c>
      <c r="E69" s="23">
        <v>93</v>
      </c>
      <c r="F69" s="4">
        <v>0</v>
      </c>
      <c r="G69" s="4">
        <v>0</v>
      </c>
      <c r="H69" s="4">
        <v>0</v>
      </c>
      <c r="I69" s="5">
        <v>0</v>
      </c>
      <c r="J69" s="45" t="s">
        <v>109</v>
      </c>
      <c r="L69" s="6"/>
    </row>
    <row r="70" spans="1:12" ht="13.5">
      <c r="A70" s="20">
        <v>999</v>
      </c>
      <c r="B70" s="19" t="s">
        <v>222</v>
      </c>
      <c r="C70" s="19" t="s">
        <v>17</v>
      </c>
      <c r="D70" s="4" t="s">
        <v>7</v>
      </c>
      <c r="E70" s="4">
        <v>94</v>
      </c>
      <c r="F70" s="4">
        <v>0</v>
      </c>
      <c r="G70" s="4">
        <v>0</v>
      </c>
      <c r="H70" s="4">
        <v>0</v>
      </c>
      <c r="I70" s="5">
        <v>0</v>
      </c>
      <c r="J70" s="45" t="s">
        <v>109</v>
      </c>
      <c r="L70" s="6"/>
    </row>
    <row r="71" spans="1:12" ht="13.5">
      <c r="A71" s="20">
        <v>999</v>
      </c>
      <c r="B71" s="19" t="s">
        <v>223</v>
      </c>
      <c r="C71" s="19" t="s">
        <v>24</v>
      </c>
      <c r="D71" s="19" t="s">
        <v>7</v>
      </c>
      <c r="E71" s="4">
        <v>93</v>
      </c>
      <c r="F71" s="4">
        <v>0</v>
      </c>
      <c r="G71" s="4">
        <v>0</v>
      </c>
      <c r="H71" s="4">
        <v>0</v>
      </c>
      <c r="I71" s="5">
        <v>0</v>
      </c>
      <c r="J71" s="45" t="s">
        <v>109</v>
      </c>
      <c r="L71" s="6"/>
    </row>
    <row r="72" spans="1:12" ht="13.5">
      <c r="A72" s="20">
        <v>999</v>
      </c>
      <c r="B72" s="20" t="s">
        <v>224</v>
      </c>
      <c r="C72" s="20" t="s">
        <v>6</v>
      </c>
      <c r="D72" s="19" t="s">
        <v>7</v>
      </c>
      <c r="E72" s="20">
        <v>94</v>
      </c>
      <c r="F72" s="4">
        <v>0</v>
      </c>
      <c r="G72" s="4">
        <v>0</v>
      </c>
      <c r="H72" s="4">
        <v>0</v>
      </c>
      <c r="I72" s="5">
        <v>0</v>
      </c>
      <c r="J72" s="45" t="s">
        <v>109</v>
      </c>
      <c r="L72" s="6"/>
    </row>
    <row r="73" spans="1:15" ht="13.5">
      <c r="A73" s="22">
        <v>999</v>
      </c>
      <c r="B73" s="22" t="s">
        <v>226</v>
      </c>
      <c r="C73" s="22" t="s">
        <v>84</v>
      </c>
      <c r="D73" s="4" t="s">
        <v>16</v>
      </c>
      <c r="E73" s="4">
        <v>94</v>
      </c>
      <c r="F73" s="4">
        <v>0</v>
      </c>
      <c r="G73" s="4">
        <v>0</v>
      </c>
      <c r="H73" s="4">
        <v>0</v>
      </c>
      <c r="I73" s="5">
        <v>0</v>
      </c>
      <c r="J73" s="45" t="s">
        <v>109</v>
      </c>
      <c r="L73" s="6"/>
      <c r="N73" s="23"/>
      <c r="O73" s="6"/>
    </row>
    <row r="74" spans="1:15" ht="13.5">
      <c r="A74" s="22">
        <v>999</v>
      </c>
      <c r="B74" s="22" t="s">
        <v>227</v>
      </c>
      <c r="C74" s="22" t="s">
        <v>228</v>
      </c>
      <c r="D74" s="4" t="s">
        <v>7</v>
      </c>
      <c r="E74" s="4">
        <v>94</v>
      </c>
      <c r="F74" s="4">
        <v>0</v>
      </c>
      <c r="G74" s="4">
        <v>0</v>
      </c>
      <c r="H74" s="4">
        <v>0</v>
      </c>
      <c r="I74" s="5">
        <v>0</v>
      </c>
      <c r="J74" s="45" t="s">
        <v>109</v>
      </c>
      <c r="L74" s="6"/>
      <c r="N74" s="23"/>
      <c r="O74" s="6"/>
    </row>
    <row r="75" spans="1:15" ht="13.5">
      <c r="A75" s="22">
        <v>999</v>
      </c>
      <c r="B75" s="22" t="s">
        <v>229</v>
      </c>
      <c r="C75" s="22" t="s">
        <v>13</v>
      </c>
      <c r="D75" s="4" t="s">
        <v>7</v>
      </c>
      <c r="E75" s="4">
        <v>95</v>
      </c>
      <c r="F75" s="4">
        <v>0</v>
      </c>
      <c r="G75" s="4">
        <v>0</v>
      </c>
      <c r="H75" s="4">
        <v>0</v>
      </c>
      <c r="I75" s="5">
        <v>0</v>
      </c>
      <c r="J75" s="45" t="s">
        <v>109</v>
      </c>
      <c r="L75" s="6"/>
      <c r="N75" s="23"/>
      <c r="O75" s="6"/>
    </row>
    <row r="76" spans="1:15" ht="13.5">
      <c r="A76" s="22">
        <v>999</v>
      </c>
      <c r="B76" s="22" t="s">
        <v>230</v>
      </c>
      <c r="C76" s="22" t="s">
        <v>208</v>
      </c>
      <c r="D76" s="4" t="s">
        <v>7</v>
      </c>
      <c r="E76" s="4">
        <v>94</v>
      </c>
      <c r="F76" s="4">
        <v>0</v>
      </c>
      <c r="G76" s="4">
        <v>0</v>
      </c>
      <c r="H76" s="4">
        <v>0</v>
      </c>
      <c r="I76" s="5">
        <v>0</v>
      </c>
      <c r="J76" s="45" t="s">
        <v>109</v>
      </c>
      <c r="L76" s="6"/>
      <c r="N76" s="23"/>
      <c r="O76" s="6"/>
    </row>
    <row r="77" spans="1:15" ht="13.5">
      <c r="A77" s="22">
        <v>999</v>
      </c>
      <c r="B77" s="22" t="s">
        <v>183</v>
      </c>
      <c r="C77" s="22" t="s">
        <v>39</v>
      </c>
      <c r="D77" s="4" t="s">
        <v>7</v>
      </c>
      <c r="E77" s="4">
        <v>94</v>
      </c>
      <c r="F77" s="4">
        <v>0</v>
      </c>
      <c r="G77" s="4">
        <v>0</v>
      </c>
      <c r="H77" s="4">
        <v>0</v>
      </c>
      <c r="I77" s="5">
        <v>0</v>
      </c>
      <c r="J77" s="45" t="s">
        <v>109</v>
      </c>
      <c r="L77" s="6"/>
      <c r="N77" s="23"/>
      <c r="O77" s="6"/>
    </row>
  </sheetData>
  <sheetProtection/>
  <mergeCells count="22">
    <mergeCell ref="Z1:AA1"/>
    <mergeCell ref="K1:L1"/>
    <mergeCell ref="N1:O1"/>
    <mergeCell ref="Q1:R1"/>
    <mergeCell ref="T1:U1"/>
    <mergeCell ref="W1:X1"/>
    <mergeCell ref="K2:L2"/>
    <mergeCell ref="N2:O2"/>
    <mergeCell ref="Q2:R2"/>
    <mergeCell ref="T2:U2"/>
    <mergeCell ref="W2:X2"/>
    <mergeCell ref="AO2:AP2"/>
    <mergeCell ref="AC1:AD1"/>
    <mergeCell ref="AF1:AG1"/>
    <mergeCell ref="AI1:AJ1"/>
    <mergeCell ref="AL1:AM1"/>
    <mergeCell ref="AO1:AP1"/>
    <mergeCell ref="Z2:AA2"/>
    <mergeCell ref="AC2:AD2"/>
    <mergeCell ref="AF2:AG2"/>
    <mergeCell ref="AI2:AJ2"/>
    <mergeCell ref="AL2:AM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C68"/>
  <sheetViews>
    <sheetView zoomScale="75" zoomScaleNormal="75" workbookViewId="0" topLeftCell="A1">
      <selection activeCell="B3" sqref="B3"/>
    </sheetView>
  </sheetViews>
  <sheetFormatPr defaultColWidth="8.8515625" defaultRowHeight="15"/>
  <cols>
    <col min="1" max="1" width="8.8515625" style="0" customWidth="1"/>
    <col min="2" max="3" width="10.8515625" style="0" bestFit="1" customWidth="1"/>
  </cols>
  <sheetData>
    <row r="1" ht="13.5">
      <c r="A1" s="31" t="s">
        <v>167</v>
      </c>
    </row>
    <row r="2" spans="2:3" ht="30.75" customHeight="1">
      <c r="B2" s="30" t="s">
        <v>420</v>
      </c>
      <c r="C2" s="30" t="s">
        <v>421</v>
      </c>
    </row>
    <row r="3" ht="13.5">
      <c r="A3" t="s">
        <v>166</v>
      </c>
    </row>
    <row r="4" spans="1:3" ht="13.5">
      <c r="A4">
        <v>0</v>
      </c>
      <c r="B4">
        <v>0</v>
      </c>
      <c r="C4" s="29">
        <v>0</v>
      </c>
    </row>
    <row r="5" spans="1:3" ht="13.5">
      <c r="A5">
        <v>1</v>
      </c>
      <c r="B5">
        <v>20</v>
      </c>
      <c r="C5" s="29">
        <v>20</v>
      </c>
    </row>
    <row r="6" spans="1:3" ht="13.5">
      <c r="A6">
        <v>2</v>
      </c>
      <c r="B6">
        <v>18</v>
      </c>
      <c r="C6" s="29">
        <v>18</v>
      </c>
    </row>
    <row r="7" spans="1:3" ht="13.5">
      <c r="A7">
        <v>3</v>
      </c>
      <c r="B7">
        <v>16</v>
      </c>
      <c r="C7" s="29">
        <v>16</v>
      </c>
    </row>
    <row r="8" spans="1:3" ht="13.5">
      <c r="A8">
        <v>5</v>
      </c>
      <c r="B8">
        <v>13</v>
      </c>
      <c r="C8" s="29">
        <v>13</v>
      </c>
    </row>
    <row r="9" spans="1:3" ht="13.5">
      <c r="A9">
        <v>6</v>
      </c>
      <c r="B9">
        <v>12.96</v>
      </c>
      <c r="C9" s="29">
        <v>12.96</v>
      </c>
    </row>
    <row r="10" spans="1:3" ht="13.5">
      <c r="A10">
        <v>7</v>
      </c>
      <c r="B10">
        <v>12.92</v>
      </c>
      <c r="C10" s="29">
        <v>12.92</v>
      </c>
    </row>
    <row r="11" spans="1:3" ht="13.5">
      <c r="A11">
        <v>8</v>
      </c>
      <c r="B11">
        <v>12.88</v>
      </c>
      <c r="C11" s="29">
        <v>12.88</v>
      </c>
    </row>
    <row r="12" spans="1:3" ht="13.5">
      <c r="A12">
        <v>9</v>
      </c>
      <c r="B12">
        <v>8.88</v>
      </c>
      <c r="C12" s="32">
        <v>10.38</v>
      </c>
    </row>
    <row r="13" spans="1:3" ht="13.5">
      <c r="A13">
        <v>10</v>
      </c>
      <c r="B13">
        <v>8.84</v>
      </c>
      <c r="C13" s="32">
        <v>10.34</v>
      </c>
    </row>
    <row r="14" spans="1:3" ht="13.5">
      <c r="A14">
        <v>11</v>
      </c>
      <c r="B14">
        <v>8.8</v>
      </c>
      <c r="C14" s="32">
        <v>10.3</v>
      </c>
    </row>
    <row r="15" spans="1:3" ht="13.5">
      <c r="A15">
        <v>12</v>
      </c>
      <c r="B15">
        <v>8.76</v>
      </c>
      <c r="C15" s="32">
        <v>10.26</v>
      </c>
    </row>
    <row r="16" spans="1:3" ht="13.5">
      <c r="A16">
        <v>13</v>
      </c>
      <c r="B16">
        <v>8.72</v>
      </c>
      <c r="C16" s="29">
        <v>8.72</v>
      </c>
    </row>
    <row r="17" spans="1:3" ht="13.5">
      <c r="A17">
        <v>14</v>
      </c>
      <c r="B17">
        <v>8.68</v>
      </c>
      <c r="C17" s="29">
        <v>8.68</v>
      </c>
    </row>
    <row r="18" spans="1:3" ht="13.5">
      <c r="A18">
        <v>15</v>
      </c>
      <c r="B18">
        <v>8.64</v>
      </c>
      <c r="C18" s="29">
        <v>8.64</v>
      </c>
    </row>
    <row r="19" spans="1:3" ht="13.5">
      <c r="A19">
        <v>16</v>
      </c>
      <c r="B19">
        <v>8.6</v>
      </c>
      <c r="C19" s="29">
        <v>8.6</v>
      </c>
    </row>
    <row r="20" spans="1:3" ht="13.5">
      <c r="A20">
        <v>17</v>
      </c>
      <c r="B20">
        <v>5.6</v>
      </c>
      <c r="C20" s="32">
        <v>7.1</v>
      </c>
    </row>
    <row r="21" spans="1:3" ht="13.5">
      <c r="A21">
        <v>18</v>
      </c>
      <c r="B21">
        <v>5.56</v>
      </c>
      <c r="C21" s="32">
        <v>7.06</v>
      </c>
    </row>
    <row r="22" spans="1:3" ht="13.5">
      <c r="A22">
        <v>19</v>
      </c>
      <c r="B22">
        <v>5.52</v>
      </c>
      <c r="C22" s="32">
        <v>7.02</v>
      </c>
    </row>
    <row r="23" spans="1:3" ht="13.5">
      <c r="A23">
        <v>20</v>
      </c>
      <c r="B23">
        <v>5.48</v>
      </c>
      <c r="C23" s="32">
        <v>6.98</v>
      </c>
    </row>
    <row r="24" spans="1:3" ht="13.5">
      <c r="A24">
        <v>21</v>
      </c>
      <c r="B24">
        <v>5.44</v>
      </c>
      <c r="C24" s="32">
        <v>6.94</v>
      </c>
    </row>
    <row r="25" spans="1:3" ht="13.5">
      <c r="A25">
        <v>22</v>
      </c>
      <c r="B25">
        <v>5.4</v>
      </c>
      <c r="C25" s="32">
        <v>6.9</v>
      </c>
    </row>
    <row r="26" spans="1:3" ht="13.5">
      <c r="A26">
        <v>23</v>
      </c>
      <c r="B26">
        <v>5.36</v>
      </c>
      <c r="C26" s="32">
        <v>6.86</v>
      </c>
    </row>
    <row r="27" spans="1:3" ht="13.5">
      <c r="A27">
        <v>24</v>
      </c>
      <c r="B27">
        <v>5.32</v>
      </c>
      <c r="C27" s="32">
        <v>6.82</v>
      </c>
    </row>
    <row r="28" spans="1:3" ht="13.5">
      <c r="A28">
        <v>25</v>
      </c>
      <c r="B28">
        <v>5.28</v>
      </c>
      <c r="C28" s="29">
        <v>5.28</v>
      </c>
    </row>
    <row r="29" spans="1:3" ht="13.5">
      <c r="A29">
        <v>26</v>
      </c>
      <c r="B29">
        <v>5.24</v>
      </c>
      <c r="C29" s="29">
        <v>5.24</v>
      </c>
    </row>
    <row r="30" spans="1:3" ht="13.5">
      <c r="A30">
        <v>27</v>
      </c>
      <c r="B30">
        <v>5.2</v>
      </c>
      <c r="C30" s="29">
        <v>5.2</v>
      </c>
    </row>
    <row r="31" spans="1:3" ht="13.5">
      <c r="A31">
        <v>28</v>
      </c>
      <c r="B31">
        <v>5.16</v>
      </c>
      <c r="C31" s="29">
        <v>5.16</v>
      </c>
    </row>
    <row r="32" spans="1:3" ht="13.5">
      <c r="A32">
        <v>29</v>
      </c>
      <c r="B32">
        <v>5.12</v>
      </c>
      <c r="C32" s="29">
        <v>5.12</v>
      </c>
    </row>
    <row r="33" spans="1:3" ht="13.5">
      <c r="A33">
        <v>30</v>
      </c>
      <c r="B33">
        <v>5.08</v>
      </c>
      <c r="C33" s="29">
        <v>5.08</v>
      </c>
    </row>
    <row r="34" spans="1:3" ht="13.5">
      <c r="A34">
        <v>31</v>
      </c>
      <c r="B34">
        <v>5.04</v>
      </c>
      <c r="C34" s="29">
        <v>5.04</v>
      </c>
    </row>
    <row r="35" spans="1:3" ht="13.5">
      <c r="A35">
        <v>32</v>
      </c>
      <c r="B35">
        <v>5</v>
      </c>
      <c r="C35" s="29">
        <v>5</v>
      </c>
    </row>
    <row r="36" spans="1:3" ht="13.5">
      <c r="A36">
        <v>33</v>
      </c>
      <c r="B36">
        <v>2</v>
      </c>
      <c r="C36" s="29">
        <v>2</v>
      </c>
    </row>
    <row r="37" spans="1:3" ht="13.5">
      <c r="A37">
        <v>34</v>
      </c>
      <c r="B37">
        <v>1.98</v>
      </c>
      <c r="C37" s="29">
        <v>1.98</v>
      </c>
    </row>
    <row r="38" spans="1:3" ht="13.5">
      <c r="A38">
        <v>35</v>
      </c>
      <c r="B38">
        <v>1.96</v>
      </c>
      <c r="C38" s="29">
        <v>1.96</v>
      </c>
    </row>
    <row r="39" spans="1:3" ht="13.5">
      <c r="A39">
        <v>36</v>
      </c>
      <c r="B39">
        <v>1.94</v>
      </c>
      <c r="C39" s="29">
        <v>1.94</v>
      </c>
    </row>
    <row r="40" spans="1:3" ht="13.5">
      <c r="A40">
        <v>37</v>
      </c>
      <c r="B40">
        <v>1.92</v>
      </c>
      <c r="C40" s="29">
        <v>1.92</v>
      </c>
    </row>
    <row r="41" spans="1:3" ht="13.5">
      <c r="A41">
        <v>38</v>
      </c>
      <c r="B41">
        <v>1.9</v>
      </c>
      <c r="C41" s="29">
        <v>1.9</v>
      </c>
    </row>
    <row r="42" spans="1:3" ht="13.5">
      <c r="A42">
        <v>39</v>
      </c>
      <c r="B42">
        <v>1.88</v>
      </c>
      <c r="C42" s="29">
        <v>1.88</v>
      </c>
    </row>
    <row r="43" spans="1:3" ht="13.5">
      <c r="A43">
        <v>40</v>
      </c>
      <c r="B43">
        <v>1.86</v>
      </c>
      <c r="C43" s="29">
        <v>1.86</v>
      </c>
    </row>
    <row r="44" spans="1:3" ht="13.5">
      <c r="A44">
        <v>41</v>
      </c>
      <c r="B44">
        <v>1.84</v>
      </c>
      <c r="C44" s="29">
        <v>1.84</v>
      </c>
    </row>
    <row r="45" spans="1:3" ht="13.5">
      <c r="A45">
        <v>42</v>
      </c>
      <c r="B45">
        <v>1.82</v>
      </c>
      <c r="C45" s="29">
        <v>1.82</v>
      </c>
    </row>
    <row r="46" spans="1:3" ht="13.5">
      <c r="A46">
        <v>43</v>
      </c>
      <c r="B46">
        <v>1.8</v>
      </c>
      <c r="C46" s="29">
        <v>1.8</v>
      </c>
    </row>
    <row r="47" spans="1:3" ht="13.5">
      <c r="A47">
        <v>44</v>
      </c>
      <c r="B47">
        <v>1.78</v>
      </c>
      <c r="C47" s="29">
        <v>1.78</v>
      </c>
    </row>
    <row r="48" spans="1:3" ht="13.5">
      <c r="A48">
        <v>45</v>
      </c>
      <c r="B48">
        <v>1.76</v>
      </c>
      <c r="C48" s="29">
        <v>1.76</v>
      </c>
    </row>
    <row r="49" spans="1:3" ht="13.5">
      <c r="A49">
        <v>46</v>
      </c>
      <c r="B49">
        <v>1.74</v>
      </c>
      <c r="C49" s="29">
        <v>1.74</v>
      </c>
    </row>
    <row r="50" spans="1:3" ht="13.5">
      <c r="A50">
        <v>47</v>
      </c>
      <c r="B50">
        <v>1.72</v>
      </c>
      <c r="C50" s="29">
        <v>1.72</v>
      </c>
    </row>
    <row r="51" spans="1:3" ht="13.5">
      <c r="A51">
        <v>48</v>
      </c>
      <c r="B51">
        <v>1.7</v>
      </c>
      <c r="C51" s="29">
        <v>1.7</v>
      </c>
    </row>
    <row r="52" spans="1:3" ht="13.5">
      <c r="A52">
        <v>49</v>
      </c>
      <c r="B52">
        <v>1.68</v>
      </c>
      <c r="C52" s="29">
        <v>1.68</v>
      </c>
    </row>
    <row r="53" spans="1:3" ht="13.5">
      <c r="A53">
        <v>50</v>
      </c>
      <c r="B53">
        <v>1.66</v>
      </c>
      <c r="C53" s="29">
        <v>1.66</v>
      </c>
    </row>
    <row r="54" spans="1:3" ht="13.5">
      <c r="A54">
        <v>51</v>
      </c>
      <c r="B54">
        <v>1.64</v>
      </c>
      <c r="C54" s="29">
        <v>1.64</v>
      </c>
    </row>
    <row r="55" spans="1:3" ht="13.5">
      <c r="A55">
        <v>52</v>
      </c>
      <c r="B55">
        <v>1.62</v>
      </c>
      <c r="C55" s="29">
        <v>1.62</v>
      </c>
    </row>
    <row r="56" spans="1:3" ht="13.5">
      <c r="A56">
        <v>53</v>
      </c>
      <c r="B56">
        <v>1.6</v>
      </c>
      <c r="C56" s="29">
        <v>1.6</v>
      </c>
    </row>
    <row r="57" spans="1:3" ht="13.5">
      <c r="A57">
        <v>54</v>
      </c>
      <c r="B57">
        <v>1.58</v>
      </c>
      <c r="C57" s="29">
        <v>1.58</v>
      </c>
    </row>
    <row r="58" spans="1:3" ht="13.5">
      <c r="A58">
        <v>55</v>
      </c>
      <c r="B58">
        <v>1.56</v>
      </c>
      <c r="C58" s="29">
        <v>1.56</v>
      </c>
    </row>
    <row r="59" spans="1:3" ht="13.5">
      <c r="A59">
        <v>56</v>
      </c>
      <c r="B59">
        <v>1.54</v>
      </c>
      <c r="C59" s="29">
        <v>1.54</v>
      </c>
    </row>
    <row r="60" spans="1:3" ht="13.5">
      <c r="A60">
        <v>57</v>
      </c>
      <c r="B60">
        <v>1.52</v>
      </c>
      <c r="C60" s="29">
        <v>1.52</v>
      </c>
    </row>
    <row r="61" spans="1:3" ht="13.5">
      <c r="A61">
        <v>58</v>
      </c>
      <c r="B61">
        <v>1.5</v>
      </c>
      <c r="C61" s="29">
        <v>1.5</v>
      </c>
    </row>
    <row r="62" spans="1:3" ht="13.5">
      <c r="A62">
        <v>59</v>
      </c>
      <c r="B62">
        <v>1.48</v>
      </c>
      <c r="C62" s="29">
        <v>1.48</v>
      </c>
    </row>
    <row r="63" spans="1:3" ht="13.5">
      <c r="A63">
        <v>60</v>
      </c>
      <c r="B63">
        <v>1.46</v>
      </c>
      <c r="C63" s="29">
        <v>1.46</v>
      </c>
    </row>
    <row r="64" spans="1:3" ht="13.5">
      <c r="A64">
        <v>61</v>
      </c>
      <c r="B64">
        <v>1.44</v>
      </c>
      <c r="C64" s="29">
        <v>1.44</v>
      </c>
    </row>
    <row r="65" spans="1:3" ht="13.5">
      <c r="A65">
        <v>62</v>
      </c>
      <c r="B65">
        <v>1.42</v>
      </c>
      <c r="C65" s="29">
        <v>1.42</v>
      </c>
    </row>
    <row r="66" spans="1:3" ht="13.5">
      <c r="A66">
        <v>63</v>
      </c>
      <c r="B66">
        <v>1.4</v>
      </c>
      <c r="C66" s="29">
        <v>1.4</v>
      </c>
    </row>
    <row r="67" spans="1:3" ht="13.5">
      <c r="A67">
        <v>64</v>
      </c>
      <c r="B67">
        <v>1.38</v>
      </c>
      <c r="C67" s="29">
        <v>1.38</v>
      </c>
    </row>
    <row r="68" spans="1:3" ht="13.5">
      <c r="A68">
        <v>65</v>
      </c>
      <c r="B68">
        <v>0</v>
      </c>
      <c r="C68" s="29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Head Office</cp:lastModifiedBy>
  <dcterms:created xsi:type="dcterms:W3CDTF">2010-02-10T10:51:36Z</dcterms:created>
  <dcterms:modified xsi:type="dcterms:W3CDTF">2013-02-05T15:30:22Z</dcterms:modified>
  <cp:category/>
  <cp:version/>
  <cp:contentType/>
  <cp:contentStatus/>
</cp:coreProperties>
</file>