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Sheet1" sheetId="1" r:id="rId1"/>
    <sheet name="Sheet2" sheetId="2" r:id="rId2"/>
    <sheet name="Sheet3" sheetId="3" r:id="rId3"/>
  </sheets>
  <definedNames>
    <definedName name="Domestic1">Sheet1!$BV$25:$BW$90</definedName>
  </definedNames>
  <calcPr calcId="125725"/>
</workbook>
</file>

<file path=xl/calcChain.xml><?xml version="1.0" encoding="utf-8"?>
<calcChain xmlns="http://schemas.openxmlformats.org/spreadsheetml/2006/main">
  <c r="BI14" i="1"/>
  <c r="BI54"/>
  <c r="BI215"/>
  <c r="BI214"/>
  <c r="BI213"/>
  <c r="BI212"/>
  <c r="BI211"/>
  <c r="BI210"/>
  <c r="BI209"/>
  <c r="BI208"/>
  <c r="BI207"/>
  <c r="BI206"/>
  <c r="BI205"/>
  <c r="BI204"/>
  <c r="BI203"/>
  <c r="BI202"/>
  <c r="BI201"/>
  <c r="BI200"/>
  <c r="BI199"/>
  <c r="BI198"/>
  <c r="BI197"/>
  <c r="BI196"/>
  <c r="BI195"/>
  <c r="BI194"/>
  <c r="BI193"/>
  <c r="BI192"/>
  <c r="BI191"/>
  <c r="BI190"/>
  <c r="BI189"/>
  <c r="BI188"/>
  <c r="BI187"/>
  <c r="BI186"/>
  <c r="BI185"/>
  <c r="BI184"/>
  <c r="BI183"/>
  <c r="BI182"/>
  <c r="BI181"/>
  <c r="BI180"/>
  <c r="BI179"/>
  <c r="BI178"/>
  <c r="BI177"/>
  <c r="BI176"/>
  <c r="BI175"/>
  <c r="BI174"/>
  <c r="BI173"/>
  <c r="BI172"/>
  <c r="BI171"/>
  <c r="BI170"/>
  <c r="BI169"/>
  <c r="BI168"/>
  <c r="BI167"/>
  <c r="BI166"/>
  <c r="BI165"/>
  <c r="BI164"/>
  <c r="BI163"/>
  <c r="BI162"/>
  <c r="BI161"/>
  <c r="BI160"/>
  <c r="BI159"/>
  <c r="BI158"/>
  <c r="BI157"/>
  <c r="BI156"/>
  <c r="BI155"/>
  <c r="BI154"/>
  <c r="BI153"/>
  <c r="BI152"/>
  <c r="BI151"/>
  <c r="BI150"/>
  <c r="BI149"/>
  <c r="BI148"/>
  <c r="BI147"/>
  <c r="BI146"/>
  <c r="BI145"/>
  <c r="BI144"/>
  <c r="BI143"/>
  <c r="BI142"/>
  <c r="BI141"/>
  <c r="BI140"/>
  <c r="BI139"/>
  <c r="BI138"/>
  <c r="BI137"/>
  <c r="BI136"/>
  <c r="BI135"/>
  <c r="BI134"/>
  <c r="BI133"/>
  <c r="BI132"/>
  <c r="BI131"/>
  <c r="BI130"/>
  <c r="BI129"/>
  <c r="BI128"/>
  <c r="BI127"/>
  <c r="BI126"/>
  <c r="BI125"/>
  <c r="BI124"/>
  <c r="BI123"/>
  <c r="BI122"/>
  <c r="BI121"/>
  <c r="BI120"/>
  <c r="BI119"/>
  <c r="BI118"/>
  <c r="BI117"/>
  <c r="BI116"/>
  <c r="BI115"/>
  <c r="BI114"/>
  <c r="BI113"/>
  <c r="BI112"/>
  <c r="BI111"/>
  <c r="BI110"/>
  <c r="BI109"/>
  <c r="BI108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BI67"/>
  <c r="BI66"/>
  <c r="BI65"/>
  <c r="BI64"/>
  <c r="BI63"/>
  <c r="BI62"/>
  <c r="BI61"/>
  <c r="BI60"/>
  <c r="BI59"/>
  <c r="BI58"/>
  <c r="BI57"/>
  <c r="BI56"/>
  <c r="BI55"/>
  <c r="BI53"/>
  <c r="BI52"/>
  <c r="BI51"/>
  <c r="BI50"/>
  <c r="BI49"/>
  <c r="BI48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3"/>
  <c r="BI12"/>
  <c r="BI11"/>
  <c r="BI10"/>
  <c r="BI9"/>
  <c r="BI8"/>
  <c r="BI7"/>
</calcChain>
</file>

<file path=xl/sharedStrings.xml><?xml version="1.0" encoding="utf-8"?>
<sst xmlns="http://schemas.openxmlformats.org/spreadsheetml/2006/main" count="742" uniqueCount="413">
  <si>
    <t>Women's Epee Rankings 2019-2020</t>
  </si>
  <si>
    <t>Home 2019-20</t>
  </si>
  <si>
    <t>Satelitte 2019-20</t>
  </si>
  <si>
    <t>Foreign 2019-20</t>
  </si>
  <si>
    <t>Home 2018-19</t>
  </si>
  <si>
    <t>Foreign 2018-19</t>
  </si>
  <si>
    <t>Women's Epee at 01.12.2019</t>
  </si>
  <si>
    <t>Nif at 01.09.2019</t>
  </si>
  <si>
    <t>Pl</t>
  </si>
  <si>
    <t xml:space="preserve">Name </t>
  </si>
  <si>
    <t>Club</t>
  </si>
  <si>
    <t>BFA no.</t>
  </si>
  <si>
    <t>Total</t>
  </si>
  <si>
    <t>Shropshire</t>
  </si>
  <si>
    <t>Hampshire Open</t>
  </si>
  <si>
    <t>Highland Open</t>
  </si>
  <si>
    <t>Milner-Barry</t>
  </si>
  <si>
    <t>Welsh Open</t>
  </si>
  <si>
    <t>Elite Epee 4</t>
  </si>
  <si>
    <t>Belgrade</t>
  </si>
  <si>
    <t>Bratislava</t>
  </si>
  <si>
    <t>Stockholm</t>
  </si>
  <si>
    <t>Turku</t>
  </si>
  <si>
    <t>Geneva</t>
  </si>
  <si>
    <t>Split</t>
  </si>
  <si>
    <t>Maarlot</t>
  </si>
  <si>
    <t>Tallin</t>
  </si>
  <si>
    <t>6th Leon Paul</t>
  </si>
  <si>
    <t>Capital Open</t>
  </si>
  <si>
    <t>Oxfam Open</t>
  </si>
  <si>
    <t>Alice Ruggles</t>
  </si>
  <si>
    <t>Elite Epee 1 Millfield</t>
  </si>
  <si>
    <t>Cambridge Winter</t>
  </si>
  <si>
    <t>Aldershot</t>
  </si>
  <si>
    <t>Northern Ireland Open</t>
  </si>
  <si>
    <t>Merseyside Open</t>
  </si>
  <si>
    <t>Elite Epee 2 Oundle</t>
  </si>
  <si>
    <t>Lancaster</t>
  </si>
  <si>
    <t>Belfast Open</t>
  </si>
  <si>
    <t>Invicta Open</t>
  </si>
  <si>
    <t>Leicester Open</t>
  </si>
  <si>
    <t>Glasgow</t>
  </si>
  <si>
    <t>Championships</t>
  </si>
  <si>
    <t>Birmingham</t>
  </si>
  <si>
    <t>RAF</t>
  </si>
  <si>
    <t>Wellington</t>
  </si>
  <si>
    <t>Norfolk</t>
  </si>
  <si>
    <t>Chichester</t>
  </si>
  <si>
    <t>Havana</t>
  </si>
  <si>
    <t>Doha</t>
  </si>
  <si>
    <t>Barcelona</t>
  </si>
  <si>
    <t>Budapest</t>
  </si>
  <si>
    <t>Chengdu</t>
  </si>
  <si>
    <t>Cali</t>
  </si>
  <si>
    <t>Dubai</t>
  </si>
  <si>
    <t>European Championships</t>
  </si>
  <si>
    <t>Toronto</t>
  </si>
  <si>
    <t>Summer Universiade</t>
  </si>
  <si>
    <t>Name</t>
  </si>
  <si>
    <t>* denotes GB fencers with FIE licence</t>
  </si>
  <si>
    <t>Comp. Nif</t>
  </si>
  <si>
    <t>who have competed in FIE nominated</t>
  </si>
  <si>
    <t>Comp. Date</t>
  </si>
  <si>
    <t>Sept</t>
  </si>
  <si>
    <t>Oct</t>
  </si>
  <si>
    <t>Nov</t>
  </si>
  <si>
    <t>Dec</t>
  </si>
  <si>
    <t>Jan</t>
  </si>
  <si>
    <t>Feb</t>
  </si>
  <si>
    <t>Mar</t>
  </si>
  <si>
    <t>Apr</t>
  </si>
  <si>
    <t>June</t>
  </si>
  <si>
    <t>July</t>
  </si>
  <si>
    <t>May</t>
  </si>
  <si>
    <t>No. Present</t>
  </si>
  <si>
    <t>MacKinnon Leonora (Can)</t>
  </si>
  <si>
    <t>Lansdowne</t>
  </si>
  <si>
    <t>*Sica Susan Maria</t>
  </si>
  <si>
    <t>SS Lazio Scherma</t>
  </si>
  <si>
    <t>*Smith Taylor Katrina</t>
  </si>
  <si>
    <t>Truro</t>
  </si>
  <si>
    <t>*Simms-Lymn Tia (Jam)</t>
  </si>
  <si>
    <t>Plymouth Fencing Club</t>
  </si>
  <si>
    <t>*Cohen Mary</t>
  </si>
  <si>
    <t>U/A</t>
  </si>
  <si>
    <t>*Lawson Danielle</t>
  </si>
  <si>
    <t>Malvern Hills Sword Fencing</t>
  </si>
  <si>
    <t>*Nesbitt Hannah</t>
  </si>
  <si>
    <t>Leon Paul</t>
  </si>
  <si>
    <t>*Grant Fiona</t>
  </si>
  <si>
    <t>St. Andrews University FC</t>
  </si>
  <si>
    <t>Saudo Sophie (Fra)</t>
  </si>
  <si>
    <t>Leon Paul Epee</t>
  </si>
  <si>
    <t>*Plant Bethan</t>
  </si>
  <si>
    <t>*Southern Emily</t>
  </si>
  <si>
    <t>Brixton Fencing Club</t>
  </si>
  <si>
    <t>*Gundry Jessica</t>
  </si>
  <si>
    <t>Powell Alexandra</t>
  </si>
  <si>
    <t>*Sheffield Laura</t>
  </si>
  <si>
    <t>Brixton</t>
  </si>
  <si>
    <t>Sadler Louise</t>
  </si>
  <si>
    <t>Malvern Hills Fencing Club</t>
  </si>
  <si>
    <t>*Sadler Louise</t>
  </si>
  <si>
    <t>Taylor Eleanor</t>
  </si>
  <si>
    <t>Barnes Rachel</t>
  </si>
  <si>
    <t>Much Wenlock FC</t>
  </si>
  <si>
    <t>Koch Viktoria-Luise (Sui)</t>
  </si>
  <si>
    <t>Edinburgh University FC</t>
  </si>
  <si>
    <t>*Heskett Ingrid</t>
  </si>
  <si>
    <t>Redhill &amp; Reigate FC</t>
  </si>
  <si>
    <t>Lee Madeleine</t>
  </si>
  <si>
    <t>*Summers Francesca</t>
  </si>
  <si>
    <t>*Stanier Lydia</t>
  </si>
  <si>
    <t>Surrey University Fencing</t>
  </si>
  <si>
    <t>Watkins Abigail</t>
  </si>
  <si>
    <t>*Ortega Gabriella</t>
  </si>
  <si>
    <t>CADS</t>
  </si>
  <si>
    <t>Wigham Ellie</t>
  </si>
  <si>
    <t>University of Bristol</t>
  </si>
  <si>
    <t>Lever Rachael</t>
  </si>
  <si>
    <t>OPS Epee Club</t>
  </si>
  <si>
    <t>Varley Jessica</t>
  </si>
  <si>
    <t>Geroudet Justine(Sui)</t>
  </si>
  <si>
    <t>Hide Victoria</t>
  </si>
  <si>
    <t>Team Newcastle</t>
  </si>
  <si>
    <t>Follett Charlie</t>
  </si>
  <si>
    <t>Henderson-Roe Maia</t>
  </si>
  <si>
    <t>Kezler Fencing Club</t>
  </si>
  <si>
    <t>Wilson India</t>
  </si>
  <si>
    <t>Four of Clubs</t>
  </si>
  <si>
    <t>Jackson Ellie</t>
  </si>
  <si>
    <t xml:space="preserve">Skipton Fencing Club </t>
  </si>
  <si>
    <t>*Oniye Margarette</t>
  </si>
  <si>
    <t>Haverstock</t>
  </si>
  <si>
    <t>Phillipson Elsa</t>
  </si>
  <si>
    <t>Dudley Amelia</t>
  </si>
  <si>
    <t>Counter Zoe</t>
  </si>
  <si>
    <t>Edinburgh Fencing Club</t>
  </si>
  <si>
    <t>Stewart Alex</t>
  </si>
  <si>
    <t>West Fife FC</t>
  </si>
  <si>
    <t>Noble Niamh</t>
  </si>
  <si>
    <t>Mitchell Georgina</t>
  </si>
  <si>
    <t>Plymouth</t>
  </si>
  <si>
    <t>Spice Sarah</t>
  </si>
  <si>
    <t>Crawley Swords</t>
  </si>
  <si>
    <t>Gotti Eugenia (Ita)</t>
  </si>
  <si>
    <t>Gotti Eugenia</t>
  </si>
  <si>
    <t>*Hull Nicola</t>
  </si>
  <si>
    <t>De Martin Sofia</t>
  </si>
  <si>
    <t>Durham University FC</t>
  </si>
  <si>
    <t>Steiner Christine</t>
  </si>
  <si>
    <t xml:space="preserve">Steiner Christine  </t>
  </si>
  <si>
    <t>Soriano Bethania</t>
  </si>
  <si>
    <t>Simmonds Constance</t>
  </si>
  <si>
    <t>Abingdon</t>
  </si>
  <si>
    <t>*Lancey Stella</t>
  </si>
  <si>
    <t>Cardiff FC</t>
  </si>
  <si>
    <t xml:space="preserve">Villa Alessandra </t>
  </si>
  <si>
    <t>Bowd Catherine</t>
  </si>
  <si>
    <t>Celtic Sword</t>
  </si>
  <si>
    <t>Foniciello Daisy</t>
  </si>
  <si>
    <t>Edinburgh FC</t>
  </si>
  <si>
    <t>Hills Anna</t>
  </si>
  <si>
    <t>Lancaster University FC</t>
  </si>
  <si>
    <t>Potter Crinan</t>
  </si>
  <si>
    <t>Chelsea Fencing Club</t>
  </si>
  <si>
    <t>Bryson Kerenza</t>
  </si>
  <si>
    <t>Plymouth FC</t>
  </si>
  <si>
    <t>Parmar Ellie</t>
  </si>
  <si>
    <t>Redhill &amp; Reigate Epee Club</t>
  </si>
  <si>
    <t xml:space="preserve">Thouless Helen </t>
  </si>
  <si>
    <t>Streatham Fencing Club</t>
  </si>
  <si>
    <t>Figge Miriam</t>
  </si>
  <si>
    <t>Bishop Catherine</t>
  </si>
  <si>
    <t>Young Valerie</t>
  </si>
  <si>
    <t>Bath Sword</t>
  </si>
  <si>
    <t>Parker Holly</t>
  </si>
  <si>
    <t>Wessex Blades</t>
  </si>
  <si>
    <t>Pedler Erin</t>
  </si>
  <si>
    <t>Black Abagael</t>
  </si>
  <si>
    <t>*Grant Lucy</t>
  </si>
  <si>
    <t>Fielding Dana</t>
  </si>
  <si>
    <t>West Fife Fencing Club</t>
  </si>
  <si>
    <t>McCormack Maisie</t>
  </si>
  <si>
    <t>*Henson Julie</t>
  </si>
  <si>
    <t>Clarke Isabelle</t>
  </si>
  <si>
    <t>Brian Boru</t>
  </si>
  <si>
    <t>Forse Jessica</t>
  </si>
  <si>
    <t>Van Eldik Caroline</t>
  </si>
  <si>
    <t>Kent University</t>
  </si>
  <si>
    <t>Papadopoulos Keira</t>
  </si>
  <si>
    <t>Muir Joanna</t>
  </si>
  <si>
    <t>MPAGB</t>
  </si>
  <si>
    <t>Summers Isabella</t>
  </si>
  <si>
    <t>Chung Lin (TPE)</t>
  </si>
  <si>
    <t>*Prise Eilidh</t>
  </si>
  <si>
    <t>Pentathlon GB</t>
  </si>
  <si>
    <t>Reston Eva</t>
  </si>
  <si>
    <t>*Harvie Eleanor</t>
  </si>
  <si>
    <t xml:space="preserve">University of Essex </t>
  </si>
  <si>
    <t>Harvie Eleanor</t>
  </si>
  <si>
    <t>Cooper Clementine</t>
  </si>
  <si>
    <t>Yorkshire Pentathlon</t>
  </si>
  <si>
    <t>Hadalin Henriette</t>
  </si>
  <si>
    <t>Johnson Lucy</t>
  </si>
  <si>
    <t>Van Riper Katherine</t>
  </si>
  <si>
    <t>Heaps Hannah</t>
  </si>
  <si>
    <t>Marshall Fencing</t>
  </si>
  <si>
    <t>McCormack Amelia</t>
  </si>
  <si>
    <t>*McCormack Amelia</t>
  </si>
  <si>
    <t>French Kate</t>
  </si>
  <si>
    <t>Williams Ella</t>
  </si>
  <si>
    <t>Nickerson Caroline</t>
  </si>
  <si>
    <t>*Mayle Rebecca</t>
  </si>
  <si>
    <t>Reading FC</t>
  </si>
  <si>
    <t>Schermann Pamela</t>
  </si>
  <si>
    <t>London Fencing Club</t>
  </si>
  <si>
    <t>Boucher-Rowe Sarah</t>
  </si>
  <si>
    <t>Knightsbridge</t>
  </si>
  <si>
    <t>Lemer Vanessa</t>
  </si>
  <si>
    <t>Dalla Pria Alessia</t>
  </si>
  <si>
    <t>Davison Zoe</t>
  </si>
  <si>
    <t>Junady Jeanna</t>
  </si>
  <si>
    <t>Malvern Hills</t>
  </si>
  <si>
    <t>Lumineau Juliet</t>
  </si>
  <si>
    <t>Walach Maria-Theresia (Aut)</t>
  </si>
  <si>
    <t>Fecht Union Linz</t>
  </si>
  <si>
    <t>Willett Lulu</t>
  </si>
  <si>
    <t>Reed Kathyrn</t>
  </si>
  <si>
    <t>Wingerworth</t>
  </si>
  <si>
    <t>Hossain Sofia</t>
  </si>
  <si>
    <t>Wimbledon FC</t>
  </si>
  <si>
    <t>Hill Rukia</t>
  </si>
  <si>
    <t>Salle Hadalin</t>
  </si>
  <si>
    <t>Mason Mariette</t>
  </si>
  <si>
    <t>Bothwell Philippa</t>
  </si>
  <si>
    <t>Guildford</t>
  </si>
  <si>
    <t>Bothwell Phillippa</t>
  </si>
  <si>
    <t>Silk Denise</t>
  </si>
  <si>
    <t>Dacorum Pentathlon Club</t>
  </si>
  <si>
    <t>Hornby Odette</t>
  </si>
  <si>
    <t>Levallois Sporting Club Escrime</t>
  </si>
  <si>
    <t>Robson Emilia</t>
  </si>
  <si>
    <t>Newcastle Fencing Club</t>
  </si>
  <si>
    <t>Wreyford Rebecca</t>
  </si>
  <si>
    <t>Hutchinson Jane</t>
  </si>
  <si>
    <t>Ma Christy</t>
  </si>
  <si>
    <t>Hicks Charlotte</t>
  </si>
  <si>
    <t>Min Magnolia</t>
  </si>
  <si>
    <t>Richon Camille</t>
  </si>
  <si>
    <t>Maynard Elke</t>
  </si>
  <si>
    <t>Brooks Susan Ann</t>
  </si>
  <si>
    <t>Bath Sword Club</t>
  </si>
  <si>
    <t>Calvo Moreno Jimena</t>
  </si>
  <si>
    <t>Cattanach Louise</t>
  </si>
  <si>
    <t>NG Ashley</t>
  </si>
  <si>
    <t>Tearse Emma</t>
  </si>
  <si>
    <t>VRI</t>
  </si>
  <si>
    <t>Rahardja Rania Herina (Sin)</t>
  </si>
  <si>
    <t>Rahardja Rania Hernia (Sin)</t>
  </si>
  <si>
    <t>Louis Avery</t>
  </si>
  <si>
    <t>Wray Olivia</t>
  </si>
  <si>
    <t>University of Bath</t>
  </si>
  <si>
    <t>Chang Caitlin (Jam)</t>
  </si>
  <si>
    <t>Harrogate</t>
  </si>
  <si>
    <t>Moor Alexandra</t>
  </si>
  <si>
    <t>Southampton University FC</t>
  </si>
  <si>
    <t>Sapetschnig Alexandra</t>
  </si>
  <si>
    <t>Cambridge Fencing Club</t>
  </si>
  <si>
    <t>Barnard Kezia</t>
  </si>
  <si>
    <t>Hull Crusaders Sword Club</t>
  </si>
  <si>
    <t>Baron Janet</t>
  </si>
  <si>
    <t>Stourbridge Fencing Club</t>
  </si>
  <si>
    <t>Gelzinyte Elena</t>
  </si>
  <si>
    <t>University of Cambridge</t>
  </si>
  <si>
    <t>Montagu Annabelle</t>
  </si>
  <si>
    <t>Millfield</t>
  </si>
  <si>
    <t>Coakley Elizabeth</t>
  </si>
  <si>
    <t>Derbyshire Epee Academy</t>
  </si>
  <si>
    <t>Powell Elisabeth</t>
  </si>
  <si>
    <t>Harvey Sarah</t>
  </si>
  <si>
    <t>Golden Eve</t>
  </si>
  <si>
    <t>Lewandowska Magdalena</t>
  </si>
  <si>
    <t>Baptiste Halliday Mercedes</t>
  </si>
  <si>
    <t>Maynard Jo</t>
  </si>
  <si>
    <t>Cobham Fencing Club</t>
  </si>
  <si>
    <t>Riff Emma</t>
  </si>
  <si>
    <t>Brodie Millie</t>
  </si>
  <si>
    <t>Northampton Fencing</t>
  </si>
  <si>
    <t>Hannam Georgia</t>
  </si>
  <si>
    <t>Lancashire Sword</t>
  </si>
  <si>
    <t>McDermott Chiara</t>
  </si>
  <si>
    <t>Oxford University FC</t>
  </si>
  <si>
    <t xml:space="preserve">Green Olivia </t>
  </si>
  <si>
    <t>Marshall Fencing Club</t>
  </si>
  <si>
    <t>Budden Sarah</t>
  </si>
  <si>
    <t>Atkins Anna</t>
  </si>
  <si>
    <t>Tenterden Swords</t>
  </si>
  <si>
    <t>Duxon Emma</t>
  </si>
  <si>
    <t>Chillwell Blades</t>
  </si>
  <si>
    <t>Morwell-Neave Kate</t>
  </si>
  <si>
    <t>Invicta</t>
  </si>
  <si>
    <t>Davis Debbie</t>
  </si>
  <si>
    <t>Cambridge</t>
  </si>
  <si>
    <t>Sheehan Zoe</t>
  </si>
  <si>
    <t>RAF Fencing Union</t>
  </si>
  <si>
    <t>Elsenbach Christiane</t>
  </si>
  <si>
    <t>Onay Eda</t>
  </si>
  <si>
    <t>Reading Fencing Club</t>
  </si>
  <si>
    <t>Grainger Ashlee</t>
  </si>
  <si>
    <t>Reading Fencing club</t>
  </si>
  <si>
    <t>Bowley Delia</t>
  </si>
  <si>
    <t>Lewes FC</t>
  </si>
  <si>
    <t>Cornish Joanne</t>
  </si>
  <si>
    <t>Exeter University</t>
  </si>
  <si>
    <t>Walsh Hannah</t>
  </si>
  <si>
    <t>Army</t>
  </si>
  <si>
    <t>Easter Helen</t>
  </si>
  <si>
    <t>Tenterden</t>
  </si>
  <si>
    <t>Krzyaniak Patrycja</t>
  </si>
  <si>
    <t>Fox India</t>
  </si>
  <si>
    <t>Duxon Julia</t>
  </si>
  <si>
    <t>Chilwell Blades</t>
  </si>
  <si>
    <t>Du Juan</t>
  </si>
  <si>
    <t>Brighton and Hove</t>
  </si>
  <si>
    <t>Cox Claire</t>
  </si>
  <si>
    <t>Kiy Patricia</t>
  </si>
  <si>
    <t>Southampton University</t>
  </si>
  <si>
    <t>Petuhhov Ella</t>
  </si>
  <si>
    <t>Espada</t>
  </si>
  <si>
    <t>Mansfield Abi</t>
  </si>
  <si>
    <t>Portsmouth and Southsea</t>
  </si>
  <si>
    <t>Willmott Abigail</t>
  </si>
  <si>
    <t>Evans Harriet</t>
  </si>
  <si>
    <t>Royal Holloway</t>
  </si>
  <si>
    <t>Meheut Veronique</t>
  </si>
  <si>
    <t>Grayson Lilly-Ann</t>
  </si>
  <si>
    <t>Liverpool</t>
  </si>
  <si>
    <t>Grant Karen</t>
  </si>
  <si>
    <t>Rutherford Isobel</t>
  </si>
  <si>
    <t>University of Birmingham F C</t>
  </si>
  <si>
    <t>Calderon Brown Karina (Pol)</t>
  </si>
  <si>
    <t>Louw Kathleen</t>
  </si>
  <si>
    <t>Rodriguez Caro Helena</t>
  </si>
  <si>
    <t>Matthews Emily</t>
  </si>
  <si>
    <t>Peat Sophie</t>
  </si>
  <si>
    <t>3 Blades Fencing</t>
  </si>
  <si>
    <t>Ashman Carol</t>
  </si>
  <si>
    <t>Verkaik Nenah</t>
  </si>
  <si>
    <t>University of Stirling</t>
  </si>
  <si>
    <t>Farmanfarmaian Ariana</t>
  </si>
  <si>
    <t>Stanley Rebecca</t>
  </si>
  <si>
    <t>Lewes Fencing Club</t>
  </si>
  <si>
    <t>Nuttall Sara</t>
  </si>
  <si>
    <t>Escrime Winchester</t>
  </si>
  <si>
    <t>Van-Lynden Megan</t>
  </si>
  <si>
    <t>Brixton FC</t>
  </si>
  <si>
    <t xml:space="preserve">Gillespie Katie </t>
  </si>
  <si>
    <t>QUB</t>
  </si>
  <si>
    <t>Siebenaller Harrie</t>
  </si>
  <si>
    <t>Army Fencing Union</t>
  </si>
  <si>
    <t>Connolly Olivia</t>
  </si>
  <si>
    <t>Wallace Fencing Club</t>
  </si>
  <si>
    <t>Sherr Audrey</t>
  </si>
  <si>
    <t>University of St. Andrews</t>
  </si>
  <si>
    <t>Haldane Fiona</t>
  </si>
  <si>
    <t>Grosvenor</t>
  </si>
  <si>
    <t>Irvine-Legge Holly</t>
  </si>
  <si>
    <t>Lancaster University</t>
  </si>
  <si>
    <t>Burgess Harriet</t>
  </si>
  <si>
    <t>Herron Olivia</t>
  </si>
  <si>
    <t>Northwich</t>
  </si>
  <si>
    <t>Timmins Alison</t>
  </si>
  <si>
    <t>Morris Jenny</t>
  </si>
  <si>
    <t>Portsmouth &amp; Southsea</t>
  </si>
  <si>
    <t>Fairweather Pamela</t>
  </si>
  <si>
    <t>Dungay Katrina</t>
  </si>
  <si>
    <t>Michell Grace</t>
  </si>
  <si>
    <t>Scarisbrick Swords</t>
  </si>
  <si>
    <t>Conner-Hill Rachel (Irl)</t>
  </si>
  <si>
    <t>Lazlos</t>
  </si>
  <si>
    <t>Gifford Mhairi</t>
  </si>
  <si>
    <t>Aberdeen University</t>
  </si>
  <si>
    <t>Wren Alex</t>
  </si>
  <si>
    <t>Strathclyde University</t>
  </si>
  <si>
    <t>Clayton Jane</t>
  </si>
  <si>
    <t>Mallard</t>
  </si>
  <si>
    <t>Sedat Elisa</t>
  </si>
  <si>
    <t>Aberdeen City FC</t>
  </si>
  <si>
    <t>Stewart Emma</t>
  </si>
  <si>
    <t>West Fife</t>
  </si>
  <si>
    <t xml:space="preserve">Uff Susan </t>
  </si>
  <si>
    <t>Uff Susan</t>
  </si>
  <si>
    <t>Naughton Lucinda</t>
  </si>
  <si>
    <t>Mackenzie Hannah</t>
  </si>
  <si>
    <t>Dingwall Fencing Club</t>
  </si>
  <si>
    <t>Montgomery Tasha</t>
  </si>
  <si>
    <t>Jamieson Laura</t>
  </si>
  <si>
    <t>Braveheart Fencing Club</t>
  </si>
  <si>
    <t>Perry Faye</t>
  </si>
  <si>
    <t>Townsend Katherine</t>
  </si>
  <si>
    <t>Keppler Bronagh</t>
  </si>
  <si>
    <t>Hardy Marilyn</t>
  </si>
  <si>
    <t>Hall Eilidh</t>
  </si>
  <si>
    <t>Smith Zoe</t>
  </si>
  <si>
    <t>Dundee City</t>
  </si>
  <si>
    <t>Duxon Sophie</t>
  </si>
  <si>
    <t>Sullivan Paula</t>
  </si>
  <si>
    <t>Foiled Again</t>
  </si>
  <si>
    <t>Little Katie</t>
  </si>
  <si>
    <t>Sheffield University</t>
  </si>
  <si>
    <t>Rysdale Kirsten</t>
  </si>
  <si>
    <t>competitions in last 12 month period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</si>
</sst>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textRotation="90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textRotation="90"/>
    </xf>
    <xf numFmtId="0" fontId="4" fillId="2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 textRotation="90"/>
    </xf>
    <xf numFmtId="0" fontId="0" fillId="3" borderId="0" xfId="0" applyFont="1" applyFill="1" applyAlignment="1">
      <alignment horizontal="center" textRotation="91"/>
    </xf>
    <xf numFmtId="0" fontId="0" fillId="3" borderId="0" xfId="0" applyFont="1" applyFill="1" applyAlignment="1">
      <alignment horizontal="center" textRotation="1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2" borderId="0" xfId="0" applyFont="1" applyFill="1"/>
    <xf numFmtId="0" fontId="0" fillId="0" borderId="0" xfId="0" applyFont="1" applyFill="1"/>
    <xf numFmtId="2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 textRotation="90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8"/>
  <sheetViews>
    <sheetView tabSelected="1" topLeftCell="AN1" workbookViewId="0">
      <selection activeCell="G15" sqref="G15"/>
    </sheetView>
  </sheetViews>
  <sheetFormatPr defaultRowHeight="14.5"/>
  <cols>
    <col min="1" max="1" width="6" style="12" customWidth="1"/>
    <col min="2" max="2" width="6.08984375" style="12" customWidth="1"/>
    <col min="3" max="3" width="31.81640625" style="12" customWidth="1"/>
    <col min="4" max="4" width="26.81640625" style="12" customWidth="1"/>
    <col min="5" max="6" width="8.7265625" style="12"/>
    <col min="7" max="7" width="10.453125" style="12" customWidth="1"/>
    <col min="8" max="12" width="6.36328125" style="12" customWidth="1"/>
    <col min="13" max="13" width="4.26953125" style="12" customWidth="1"/>
    <col min="14" max="14" width="6.36328125" style="14" customWidth="1"/>
    <col min="15" max="15" width="4.36328125" style="12" customWidth="1"/>
    <col min="16" max="16" width="0.81640625" style="12" customWidth="1"/>
    <col min="17" max="23" width="6.36328125" style="12" customWidth="1"/>
    <col min="24" max="24" width="0.81640625" style="12" customWidth="1"/>
    <col min="25" max="25" width="8.26953125" style="12" customWidth="1"/>
    <col min="26" max="26" width="5.90625" style="12" customWidth="1"/>
    <col min="27" max="27" width="0.81640625" style="12" customWidth="1"/>
    <col min="28" max="28" width="6.26953125" style="12" customWidth="1"/>
    <col min="29" max="29" width="6.36328125" style="12" customWidth="1"/>
    <col min="30" max="30" width="6.26953125" style="12" customWidth="1"/>
    <col min="31" max="48" width="6.36328125" style="12" customWidth="1"/>
    <col min="49" max="49" width="0.81640625" style="12" customWidth="1"/>
    <col min="50" max="52" width="6.36328125" style="12" customWidth="1"/>
    <col min="53" max="53" width="6.453125" style="12" customWidth="1"/>
    <col min="54" max="56" width="6.36328125" style="12" customWidth="1"/>
    <col min="57" max="57" width="6.453125" style="12" customWidth="1"/>
    <col min="58" max="58" width="6.36328125" style="12" customWidth="1"/>
    <col min="59" max="60" width="6.453125" style="12" customWidth="1"/>
    <col min="61" max="61" width="8.7265625" style="12"/>
    <col min="62" max="62" width="24.81640625" style="12" customWidth="1"/>
    <col min="63" max="63" width="5.81640625" style="12" customWidth="1"/>
    <col min="64" max="16384" width="8.7265625" style="12"/>
  </cols>
  <sheetData>
    <row r="1" spans="1:63">
      <c r="A1" s="1" t="s">
        <v>0</v>
      </c>
      <c r="B1" s="2"/>
      <c r="C1" s="1"/>
      <c r="D1" s="1"/>
      <c r="E1" s="2"/>
      <c r="F1" s="3"/>
      <c r="G1" s="4"/>
      <c r="H1" s="5" t="s">
        <v>1</v>
      </c>
      <c r="I1" s="4"/>
      <c r="J1" s="4"/>
      <c r="K1" s="4"/>
      <c r="L1" s="4"/>
      <c r="M1" s="4"/>
      <c r="N1" s="4"/>
      <c r="O1" s="4"/>
      <c r="P1" s="3"/>
      <c r="Q1" s="5" t="s">
        <v>2</v>
      </c>
      <c r="R1" s="6"/>
      <c r="S1" s="6"/>
      <c r="T1" s="6"/>
      <c r="U1" s="6"/>
      <c r="V1" s="6"/>
      <c r="W1" s="6"/>
      <c r="X1" s="7"/>
      <c r="Y1" s="6" t="s">
        <v>3</v>
      </c>
      <c r="Z1" s="6"/>
      <c r="AA1" s="7"/>
      <c r="AB1" s="8" t="s">
        <v>4</v>
      </c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9"/>
      <c r="AX1" s="8" t="s">
        <v>5</v>
      </c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1"/>
      <c r="BJ1" s="6" t="s">
        <v>6</v>
      </c>
      <c r="BK1" s="6"/>
    </row>
    <row r="2" spans="1:63" ht="123.5">
      <c r="A2" s="13" t="s">
        <v>7</v>
      </c>
      <c r="B2" s="14" t="s">
        <v>8</v>
      </c>
      <c r="C2" s="14" t="s">
        <v>9</v>
      </c>
      <c r="D2" s="14" t="s">
        <v>10</v>
      </c>
      <c r="E2" s="14" t="s">
        <v>11</v>
      </c>
      <c r="F2" s="15" t="s">
        <v>12</v>
      </c>
      <c r="G2" s="16"/>
      <c r="H2" s="17" t="s">
        <v>13</v>
      </c>
      <c r="I2" s="17" t="s">
        <v>14</v>
      </c>
      <c r="J2" s="17" t="s">
        <v>15</v>
      </c>
      <c r="K2" s="17" t="s">
        <v>16</v>
      </c>
      <c r="L2" s="17" t="s">
        <v>17</v>
      </c>
      <c r="M2" s="44" t="s">
        <v>8</v>
      </c>
      <c r="N2" s="17" t="s">
        <v>18</v>
      </c>
      <c r="O2" s="17" t="s">
        <v>8</v>
      </c>
      <c r="P2" s="18"/>
      <c r="Q2" s="17" t="s">
        <v>19</v>
      </c>
      <c r="R2" s="17" t="s">
        <v>20</v>
      </c>
      <c r="S2" s="17" t="s">
        <v>21</v>
      </c>
      <c r="T2" s="17" t="s">
        <v>22</v>
      </c>
      <c r="U2" s="17" t="s">
        <v>23</v>
      </c>
      <c r="V2" s="17" t="s">
        <v>24</v>
      </c>
      <c r="W2" s="17" t="s">
        <v>25</v>
      </c>
      <c r="X2" s="19"/>
      <c r="Y2" s="17" t="s">
        <v>26</v>
      </c>
      <c r="Z2" s="17" t="s">
        <v>8</v>
      </c>
      <c r="AA2" s="19"/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33</v>
      </c>
      <c r="AI2" s="17" t="s">
        <v>34</v>
      </c>
      <c r="AJ2" s="17" t="s">
        <v>35</v>
      </c>
      <c r="AK2" s="17" t="s">
        <v>36</v>
      </c>
      <c r="AL2" s="17" t="s">
        <v>37</v>
      </c>
      <c r="AM2" s="17" t="s">
        <v>38</v>
      </c>
      <c r="AN2" s="17" t="s">
        <v>39</v>
      </c>
      <c r="AO2" s="17" t="s">
        <v>40</v>
      </c>
      <c r="AP2" s="17" t="s">
        <v>41</v>
      </c>
      <c r="AQ2" s="17" t="s">
        <v>42</v>
      </c>
      <c r="AR2" s="17" t="s">
        <v>43</v>
      </c>
      <c r="AS2" s="17" t="s">
        <v>44</v>
      </c>
      <c r="AT2" s="17" t="s">
        <v>45</v>
      </c>
      <c r="AU2" s="17" t="s">
        <v>46</v>
      </c>
      <c r="AV2" s="17" t="s">
        <v>47</v>
      </c>
      <c r="AW2" s="20"/>
      <c r="AX2" s="21" t="s">
        <v>48</v>
      </c>
      <c r="AY2" s="21" t="s">
        <v>49</v>
      </c>
      <c r="AZ2" s="21" t="s">
        <v>50</v>
      </c>
      <c r="BA2" s="21" t="s">
        <v>51</v>
      </c>
      <c r="BB2" s="21" t="s">
        <v>52</v>
      </c>
      <c r="BC2" s="21" t="s">
        <v>53</v>
      </c>
      <c r="BD2" s="21" t="s">
        <v>54</v>
      </c>
      <c r="BE2" s="21" t="s">
        <v>55</v>
      </c>
      <c r="BF2" s="21" t="s">
        <v>56</v>
      </c>
      <c r="BG2" s="21" t="s">
        <v>57</v>
      </c>
      <c r="BH2" s="21" t="s">
        <v>51</v>
      </c>
      <c r="BI2" s="15" t="s">
        <v>12</v>
      </c>
      <c r="BJ2" s="14" t="s">
        <v>58</v>
      </c>
      <c r="BK2" s="14" t="s">
        <v>8</v>
      </c>
    </row>
    <row r="3" spans="1:63" ht="16.5">
      <c r="A3" s="22"/>
      <c r="B3" s="22"/>
      <c r="C3" s="23" t="s">
        <v>59</v>
      </c>
      <c r="D3" s="24"/>
      <c r="E3" s="22"/>
      <c r="F3" s="15"/>
      <c r="G3" s="25" t="s">
        <v>60</v>
      </c>
      <c r="H3" s="22">
        <v>2</v>
      </c>
      <c r="I3" s="22">
        <v>14</v>
      </c>
      <c r="J3" s="22">
        <v>3</v>
      </c>
      <c r="K3" s="22">
        <v>98</v>
      </c>
      <c r="L3" s="26">
        <v>88</v>
      </c>
      <c r="M3" s="26"/>
      <c r="N3" s="26">
        <v>39</v>
      </c>
      <c r="O3" s="22"/>
      <c r="P3" s="15"/>
      <c r="Q3" s="22">
        <v>178</v>
      </c>
      <c r="R3" s="27">
        <v>363</v>
      </c>
      <c r="S3" s="22">
        <v>440</v>
      </c>
      <c r="T3" s="22">
        <v>510</v>
      </c>
      <c r="U3" s="27">
        <v>671</v>
      </c>
      <c r="V3" s="22">
        <v>1102</v>
      </c>
      <c r="W3" s="22">
        <v>107</v>
      </c>
      <c r="X3" s="19"/>
      <c r="Y3" s="28">
        <v>5519</v>
      </c>
      <c r="Z3" s="26"/>
      <c r="AA3" s="19"/>
      <c r="AB3" s="22">
        <v>35</v>
      </c>
      <c r="AC3" s="22">
        <v>2</v>
      </c>
      <c r="AD3" s="22">
        <v>3</v>
      </c>
      <c r="AE3" s="22">
        <v>10</v>
      </c>
      <c r="AF3" s="22">
        <v>23</v>
      </c>
      <c r="AG3" s="22">
        <v>20</v>
      </c>
      <c r="AH3" s="22">
        <v>10</v>
      </c>
      <c r="AI3" s="22">
        <v>3</v>
      </c>
      <c r="AJ3" s="22">
        <v>30</v>
      </c>
      <c r="AK3" s="22">
        <v>11</v>
      </c>
      <c r="AL3" s="22">
        <v>6</v>
      </c>
      <c r="AM3" s="22">
        <v>3</v>
      </c>
      <c r="AN3" s="22">
        <v>17</v>
      </c>
      <c r="AO3" s="22">
        <v>11</v>
      </c>
      <c r="AP3" s="22">
        <v>4</v>
      </c>
      <c r="AQ3" s="22">
        <v>99</v>
      </c>
      <c r="AR3" s="22">
        <v>95</v>
      </c>
      <c r="AS3" s="22">
        <v>19</v>
      </c>
      <c r="AT3" s="22">
        <v>2</v>
      </c>
      <c r="AU3" s="22">
        <v>9</v>
      </c>
      <c r="AV3" s="22">
        <v>14</v>
      </c>
      <c r="AW3" s="29"/>
      <c r="AX3" s="30">
        <v>4453</v>
      </c>
      <c r="AY3" s="30">
        <v>4344</v>
      </c>
      <c r="AZ3" s="30">
        <v>4882</v>
      </c>
      <c r="BA3" s="30">
        <v>5012</v>
      </c>
      <c r="BB3" s="30">
        <v>392</v>
      </c>
      <c r="BC3" s="30">
        <v>4662</v>
      </c>
      <c r="BD3" s="30">
        <v>5200</v>
      </c>
      <c r="BE3" s="30">
        <v>1294</v>
      </c>
      <c r="BF3" s="30">
        <v>798</v>
      </c>
      <c r="BG3" s="30">
        <v>336</v>
      </c>
      <c r="BH3" s="30">
        <v>5076</v>
      </c>
      <c r="BI3" s="15"/>
      <c r="BJ3" s="22"/>
      <c r="BK3" s="22"/>
    </row>
    <row r="4" spans="1:63">
      <c r="A4" s="22"/>
      <c r="B4" s="22"/>
      <c r="C4" s="22" t="s">
        <v>61</v>
      </c>
      <c r="D4" s="22"/>
      <c r="E4" s="22"/>
      <c r="F4" s="15"/>
      <c r="G4" s="25" t="s">
        <v>62</v>
      </c>
      <c r="H4" s="22" t="s">
        <v>63</v>
      </c>
      <c r="I4" s="22" t="s">
        <v>63</v>
      </c>
      <c r="J4" s="22" t="s">
        <v>63</v>
      </c>
      <c r="K4" s="22" t="s">
        <v>64</v>
      </c>
      <c r="L4" s="22" t="s">
        <v>65</v>
      </c>
      <c r="M4" s="22"/>
      <c r="N4" s="22" t="s">
        <v>65</v>
      </c>
      <c r="O4" s="22"/>
      <c r="P4" s="15"/>
      <c r="Q4" s="22" t="s">
        <v>63</v>
      </c>
      <c r="R4" s="22" t="s">
        <v>63</v>
      </c>
      <c r="S4" s="22" t="s">
        <v>63</v>
      </c>
      <c r="T4" s="22" t="s">
        <v>63</v>
      </c>
      <c r="U4" s="22" t="s">
        <v>64</v>
      </c>
      <c r="V4" s="22" t="s">
        <v>64</v>
      </c>
      <c r="W4" s="22" t="s">
        <v>64</v>
      </c>
      <c r="X4" s="15"/>
      <c r="Y4" s="22" t="s">
        <v>65</v>
      </c>
      <c r="Z4" s="22"/>
      <c r="AA4" s="15"/>
      <c r="AB4" s="22" t="s">
        <v>66</v>
      </c>
      <c r="AC4" s="22" t="s">
        <v>66</v>
      </c>
      <c r="AD4" s="22" t="s">
        <v>66</v>
      </c>
      <c r="AE4" s="22" t="s">
        <v>66</v>
      </c>
      <c r="AF4" s="22" t="s">
        <v>67</v>
      </c>
      <c r="AG4" s="22" t="s">
        <v>67</v>
      </c>
      <c r="AH4" s="22" t="s">
        <v>67</v>
      </c>
      <c r="AI4" s="22" t="s">
        <v>68</v>
      </c>
      <c r="AJ4" s="22" t="s">
        <v>68</v>
      </c>
      <c r="AK4" s="22" t="s">
        <v>68</v>
      </c>
      <c r="AL4" s="22" t="s">
        <v>68</v>
      </c>
      <c r="AM4" s="22" t="s">
        <v>69</v>
      </c>
      <c r="AN4" s="22" t="s">
        <v>69</v>
      </c>
      <c r="AO4" s="22" t="s">
        <v>69</v>
      </c>
      <c r="AP4" s="22" t="s">
        <v>70</v>
      </c>
      <c r="AQ4" s="22" t="s">
        <v>70</v>
      </c>
      <c r="AR4" s="22" t="s">
        <v>70</v>
      </c>
      <c r="AS4" s="22" t="s">
        <v>71</v>
      </c>
      <c r="AT4" s="22" t="s">
        <v>72</v>
      </c>
      <c r="AU4" s="22" t="s">
        <v>72</v>
      </c>
      <c r="AV4" s="22" t="s">
        <v>72</v>
      </c>
      <c r="AW4" s="29"/>
      <c r="AX4" s="30" t="s">
        <v>67</v>
      </c>
      <c r="AY4" s="30" t="s">
        <v>67</v>
      </c>
      <c r="AZ4" s="30" t="s">
        <v>68</v>
      </c>
      <c r="BA4" s="30" t="s">
        <v>69</v>
      </c>
      <c r="BB4" s="30" t="s">
        <v>69</v>
      </c>
      <c r="BC4" s="30" t="s">
        <v>73</v>
      </c>
      <c r="BD4" s="30" t="s">
        <v>73</v>
      </c>
      <c r="BE4" s="30" t="s">
        <v>71</v>
      </c>
      <c r="BF4" s="30" t="s">
        <v>71</v>
      </c>
      <c r="BG4" s="30" t="s">
        <v>72</v>
      </c>
      <c r="BH4" s="30" t="s">
        <v>72</v>
      </c>
      <c r="BI4" s="15"/>
      <c r="BJ4" s="22"/>
      <c r="BK4" s="22"/>
    </row>
    <row r="5" spans="1:63">
      <c r="A5" s="22"/>
      <c r="B5" s="22"/>
      <c r="C5" s="45" t="s">
        <v>412</v>
      </c>
      <c r="D5" s="22"/>
      <c r="E5" s="22"/>
      <c r="F5" s="15"/>
      <c r="G5" s="25" t="s">
        <v>74</v>
      </c>
      <c r="H5" s="22">
        <v>10</v>
      </c>
      <c r="I5" s="22">
        <v>22</v>
      </c>
      <c r="J5" s="22">
        <v>14</v>
      </c>
      <c r="K5" s="22">
        <v>65</v>
      </c>
      <c r="L5" s="22">
        <v>79</v>
      </c>
      <c r="M5" s="22"/>
      <c r="N5" s="22">
        <v>16</v>
      </c>
      <c r="O5" s="22"/>
      <c r="P5" s="15"/>
      <c r="Q5" s="22">
        <v>55</v>
      </c>
      <c r="R5" s="22">
        <v>105</v>
      </c>
      <c r="S5" s="22">
        <v>105</v>
      </c>
      <c r="T5" s="22">
        <v>69</v>
      </c>
      <c r="U5" s="22">
        <v>90</v>
      </c>
      <c r="V5" s="22">
        <v>150</v>
      </c>
      <c r="W5" s="22">
        <v>43</v>
      </c>
      <c r="X5" s="15"/>
      <c r="Y5" s="22">
        <v>279</v>
      </c>
      <c r="Z5" s="22"/>
      <c r="AA5" s="15"/>
      <c r="AB5" s="22">
        <v>37</v>
      </c>
      <c r="AC5" s="22">
        <v>10</v>
      </c>
      <c r="AD5" s="22">
        <v>12</v>
      </c>
      <c r="AE5" s="22">
        <v>13</v>
      </c>
      <c r="AF5" s="22">
        <v>19</v>
      </c>
      <c r="AG5" s="22">
        <v>31</v>
      </c>
      <c r="AH5" s="22">
        <v>25</v>
      </c>
      <c r="AI5" s="22">
        <v>14</v>
      </c>
      <c r="AJ5" s="22">
        <v>54</v>
      </c>
      <c r="AK5" s="22">
        <v>16</v>
      </c>
      <c r="AL5" s="22">
        <v>13</v>
      </c>
      <c r="AM5" s="22">
        <v>12</v>
      </c>
      <c r="AN5" s="22">
        <v>17</v>
      </c>
      <c r="AO5" s="22">
        <v>20</v>
      </c>
      <c r="AP5" s="22">
        <v>17</v>
      </c>
      <c r="AQ5" s="22">
        <v>118</v>
      </c>
      <c r="AR5" s="22">
        <v>58</v>
      </c>
      <c r="AS5" s="22">
        <v>18</v>
      </c>
      <c r="AT5" s="22">
        <v>9</v>
      </c>
      <c r="AU5" s="22">
        <v>14</v>
      </c>
      <c r="AV5" s="22">
        <v>29</v>
      </c>
      <c r="AW5" s="29"/>
      <c r="AX5" s="30">
        <v>153</v>
      </c>
      <c r="AY5" s="30">
        <v>164</v>
      </c>
      <c r="AZ5" s="30">
        <v>280</v>
      </c>
      <c r="BA5" s="30">
        <v>261</v>
      </c>
      <c r="BB5" s="30">
        <v>170</v>
      </c>
      <c r="BC5" s="30">
        <v>165</v>
      </c>
      <c r="BD5" s="30">
        <v>238</v>
      </c>
      <c r="BE5" s="30">
        <v>88</v>
      </c>
      <c r="BF5" s="30">
        <v>43</v>
      </c>
      <c r="BG5" s="30">
        <v>79</v>
      </c>
      <c r="BH5" s="30">
        <v>189</v>
      </c>
      <c r="BI5" s="15"/>
      <c r="BJ5" s="22"/>
      <c r="BK5" s="22"/>
    </row>
    <row r="6" spans="1:63">
      <c r="A6" s="31"/>
      <c r="B6" s="31"/>
      <c r="C6" s="31"/>
      <c r="D6" s="31"/>
      <c r="E6" s="31"/>
      <c r="F6" s="15"/>
      <c r="G6" s="31"/>
      <c r="H6" s="31"/>
      <c r="I6" s="31"/>
      <c r="J6" s="31"/>
      <c r="K6" s="31"/>
      <c r="L6" s="31"/>
      <c r="M6" s="31"/>
      <c r="N6" s="31"/>
      <c r="O6" s="31"/>
      <c r="P6" s="15"/>
      <c r="Q6" s="31"/>
      <c r="R6" s="31"/>
      <c r="S6" s="31"/>
      <c r="T6" s="31"/>
      <c r="U6" s="31"/>
      <c r="V6" s="31"/>
      <c r="W6" s="31"/>
      <c r="X6" s="15"/>
      <c r="Y6" s="31"/>
      <c r="Z6" s="31"/>
      <c r="AA6" s="15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29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15"/>
      <c r="BJ6" s="31"/>
      <c r="BK6" s="31"/>
    </row>
    <row r="7" spans="1:63">
      <c r="A7" s="14">
        <v>10</v>
      </c>
      <c r="B7" s="31">
        <v>1</v>
      </c>
      <c r="C7" s="12" t="s">
        <v>75</v>
      </c>
      <c r="D7" s="12" t="s">
        <v>76</v>
      </c>
      <c r="E7" s="14">
        <v>57574</v>
      </c>
      <c r="F7" s="15">
        <v>138865</v>
      </c>
      <c r="G7" s="31"/>
      <c r="H7" s="31"/>
      <c r="I7" s="31">
        <v>280</v>
      </c>
      <c r="J7" s="31"/>
      <c r="K7" s="31"/>
      <c r="L7" s="31"/>
      <c r="M7" s="31"/>
      <c r="N7" s="31"/>
      <c r="O7" s="31"/>
      <c r="P7" s="15"/>
      <c r="Q7" s="31"/>
      <c r="R7" s="31">
        <v>4228</v>
      </c>
      <c r="S7" s="31"/>
      <c r="T7" s="31"/>
      <c r="U7" s="31">
        <v>8172</v>
      </c>
      <c r="V7" s="31"/>
      <c r="W7" s="31"/>
      <c r="X7" s="15"/>
      <c r="Y7" s="33">
        <v>66117</v>
      </c>
      <c r="Z7" s="31">
        <v>6</v>
      </c>
      <c r="AA7" s="15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29"/>
      <c r="AX7" s="32"/>
      <c r="AY7" s="32"/>
      <c r="AZ7" s="32"/>
      <c r="BA7" s="32"/>
      <c r="BB7" s="32">
        <v>231</v>
      </c>
      <c r="BC7" s="32">
        <v>2937</v>
      </c>
      <c r="BD7" s="32">
        <v>46124</v>
      </c>
      <c r="BE7" s="32"/>
      <c r="BF7" s="32">
        <v>7413</v>
      </c>
      <c r="BG7" s="32"/>
      <c r="BH7" s="32">
        <v>18172</v>
      </c>
      <c r="BI7" s="34">
        <f>SUM(I7,U7,Y7,BD7,BH7)</f>
        <v>138865</v>
      </c>
      <c r="BJ7" s="12" t="s">
        <v>75</v>
      </c>
      <c r="BK7" s="31">
        <v>1</v>
      </c>
    </row>
    <row r="8" spans="1:63">
      <c r="A8" s="14">
        <v>10</v>
      </c>
      <c r="B8" s="31">
        <v>2</v>
      </c>
      <c r="C8" s="12" t="s">
        <v>77</v>
      </c>
      <c r="D8" s="12" t="s">
        <v>78</v>
      </c>
      <c r="E8" s="14">
        <v>140546</v>
      </c>
      <c r="F8" s="34">
        <v>105789</v>
      </c>
      <c r="G8" s="33"/>
      <c r="H8" s="33"/>
      <c r="I8" s="33"/>
      <c r="J8" s="33"/>
      <c r="K8" s="33">
        <v>1960</v>
      </c>
      <c r="L8" s="33"/>
      <c r="M8" s="33"/>
      <c r="N8" s="33"/>
      <c r="O8" s="33"/>
      <c r="P8" s="34"/>
      <c r="Q8" s="33"/>
      <c r="R8" s="33"/>
      <c r="S8" s="33"/>
      <c r="T8" s="33"/>
      <c r="U8" s="33"/>
      <c r="V8" s="33">
        <v>4396</v>
      </c>
      <c r="W8" s="33"/>
      <c r="X8" s="34"/>
      <c r="Y8" s="33">
        <v>34659</v>
      </c>
      <c r="Z8" s="33">
        <v>27</v>
      </c>
      <c r="AA8" s="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>
        <v>1980</v>
      </c>
      <c r="AR8" s="33"/>
      <c r="AS8" s="33"/>
      <c r="AT8" s="33"/>
      <c r="AU8" s="33"/>
      <c r="AV8" s="33"/>
      <c r="AW8" s="35"/>
      <c r="AX8" s="36"/>
      <c r="AY8" s="36"/>
      <c r="AZ8" s="36">
        <v>30073</v>
      </c>
      <c r="BA8" s="36">
        <v>4560</v>
      </c>
      <c r="BB8" s="36"/>
      <c r="BC8" s="36"/>
      <c r="BD8" s="36">
        <v>2912</v>
      </c>
      <c r="BE8" s="36">
        <v>4580</v>
      </c>
      <c r="BF8" s="32"/>
      <c r="BG8" s="32"/>
      <c r="BH8" s="32">
        <v>32537</v>
      </c>
      <c r="BI8" s="34">
        <f>SUM(K8,Y8,AQ8,AZ8,BE8,BH8)</f>
        <v>105789</v>
      </c>
      <c r="BJ8" s="12" t="s">
        <v>77</v>
      </c>
      <c r="BK8" s="31">
        <v>2</v>
      </c>
    </row>
    <row r="9" spans="1:63">
      <c r="A9" s="14">
        <v>10</v>
      </c>
      <c r="B9" s="31">
        <v>3</v>
      </c>
      <c r="C9" s="12" t="s">
        <v>79</v>
      </c>
      <c r="D9" s="12" t="s">
        <v>80</v>
      </c>
      <c r="E9" s="14">
        <v>96475</v>
      </c>
      <c r="F9" s="34">
        <v>24201</v>
      </c>
      <c r="G9" s="33"/>
      <c r="H9" s="33"/>
      <c r="I9" s="33"/>
      <c r="J9" s="33"/>
      <c r="K9" s="33">
        <v>932</v>
      </c>
      <c r="L9" s="33"/>
      <c r="M9" s="33"/>
      <c r="N9" s="33"/>
      <c r="O9" s="33"/>
      <c r="P9" s="34"/>
      <c r="Q9" s="33"/>
      <c r="R9" s="33"/>
      <c r="S9" s="31">
        <v>2992</v>
      </c>
      <c r="T9" s="33"/>
      <c r="U9" s="33"/>
      <c r="V9" s="33"/>
      <c r="W9" s="33"/>
      <c r="X9" s="34"/>
      <c r="Y9" s="33">
        <v>3201</v>
      </c>
      <c r="Z9" s="33">
        <v>121</v>
      </c>
      <c r="AA9" s="34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>
        <v>942</v>
      </c>
      <c r="AR9" s="33"/>
      <c r="AS9" s="33"/>
      <c r="AT9" s="33"/>
      <c r="AU9" s="33"/>
      <c r="AV9" s="33"/>
      <c r="AW9" s="35"/>
      <c r="AX9" s="36"/>
      <c r="AY9" s="36">
        <v>0</v>
      </c>
      <c r="AZ9" s="36">
        <v>4052</v>
      </c>
      <c r="BA9" s="36">
        <v>0</v>
      </c>
      <c r="BB9" s="36"/>
      <c r="BC9" s="36">
        <v>3263</v>
      </c>
      <c r="BD9" s="36">
        <v>0</v>
      </c>
      <c r="BE9" s="36">
        <v>8566</v>
      </c>
      <c r="BF9" s="32"/>
      <c r="BG9" s="32"/>
      <c r="BH9" s="32">
        <v>6446</v>
      </c>
      <c r="BI9" s="34">
        <f>SUM(K9,AQ9,AZ9,BC9,BE9,BH9)</f>
        <v>24201</v>
      </c>
      <c r="BJ9" s="12" t="s">
        <v>79</v>
      </c>
      <c r="BK9" s="31">
        <v>3</v>
      </c>
    </row>
    <row r="10" spans="1:63">
      <c r="A10" s="14">
        <v>10</v>
      </c>
      <c r="B10" s="31">
        <v>4</v>
      </c>
      <c r="C10" s="12" t="s">
        <v>81</v>
      </c>
      <c r="D10" s="12" t="s">
        <v>82</v>
      </c>
      <c r="E10" s="14">
        <v>100465</v>
      </c>
      <c r="F10" s="15">
        <v>12372</v>
      </c>
      <c r="K10" s="33"/>
      <c r="N10" s="14">
        <v>575</v>
      </c>
      <c r="O10" s="14">
        <v>3</v>
      </c>
      <c r="P10" s="37"/>
      <c r="Q10" s="38"/>
      <c r="R10" s="38"/>
      <c r="S10" s="31"/>
      <c r="T10" s="38"/>
      <c r="U10" s="38"/>
      <c r="V10" s="38"/>
      <c r="W10" s="38"/>
      <c r="X10" s="37"/>
      <c r="Y10" s="38"/>
      <c r="Z10" s="38"/>
      <c r="AA10" s="37"/>
      <c r="AF10" s="33"/>
      <c r="AQ10" s="33"/>
      <c r="AR10" s="33"/>
      <c r="AS10" s="33"/>
      <c r="AT10" s="33"/>
      <c r="AU10" s="33"/>
      <c r="AV10" s="33"/>
      <c r="AW10" s="37"/>
      <c r="AX10" s="32"/>
      <c r="AY10" s="32"/>
      <c r="AZ10" s="32">
        <v>3807</v>
      </c>
      <c r="BA10" s="32"/>
      <c r="BB10" s="32"/>
      <c r="BC10" s="32"/>
      <c r="BD10" s="32">
        <v>2756</v>
      </c>
      <c r="BE10" s="32"/>
      <c r="BF10" s="32">
        <v>5234</v>
      </c>
      <c r="BG10" s="32"/>
      <c r="BH10" s="32">
        <v>0</v>
      </c>
      <c r="BI10" s="34">
        <f>SUM(N10,AZ10,BD10,BF10)</f>
        <v>12372</v>
      </c>
      <c r="BJ10" s="12" t="s">
        <v>81</v>
      </c>
      <c r="BK10" s="31">
        <v>4</v>
      </c>
    </row>
    <row r="11" spans="1:63">
      <c r="A11" s="14">
        <v>6</v>
      </c>
      <c r="B11" s="31">
        <v>5</v>
      </c>
      <c r="C11" s="12" t="s">
        <v>83</v>
      </c>
      <c r="D11" s="12" t="s">
        <v>84</v>
      </c>
      <c r="E11" s="14">
        <v>44126</v>
      </c>
      <c r="F11" s="15">
        <v>10670</v>
      </c>
      <c r="G11" s="31"/>
      <c r="H11" s="31"/>
      <c r="I11" s="31"/>
      <c r="J11" s="31"/>
      <c r="K11" s="33"/>
      <c r="L11" s="31"/>
      <c r="M11" s="31"/>
      <c r="N11" s="14">
        <v>780</v>
      </c>
      <c r="O11" s="31">
        <v>1</v>
      </c>
      <c r="P11" s="15"/>
      <c r="Q11" s="31">
        <v>1158</v>
      </c>
      <c r="R11" s="31"/>
      <c r="S11" s="31"/>
      <c r="T11" s="33">
        <v>3105</v>
      </c>
      <c r="U11" s="31"/>
      <c r="V11" s="31">
        <v>3923</v>
      </c>
      <c r="W11" s="31"/>
      <c r="X11" s="15"/>
      <c r="Y11" s="31">
        <v>0</v>
      </c>
      <c r="Z11" s="31">
        <v>228</v>
      </c>
      <c r="AA11" s="15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3">
        <v>1704</v>
      </c>
      <c r="AR11" s="33"/>
      <c r="AS11" s="33"/>
      <c r="AT11" s="33"/>
      <c r="AU11" s="33"/>
      <c r="AV11" s="33"/>
      <c r="AW11" s="29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4">
        <f>SUM(N11,Q11,T11,V11,AQ11)</f>
        <v>10670</v>
      </c>
      <c r="BJ11" s="12" t="s">
        <v>83</v>
      </c>
      <c r="BK11" s="31">
        <v>5</v>
      </c>
    </row>
    <row r="12" spans="1:63">
      <c r="A12" s="14">
        <v>10</v>
      </c>
      <c r="B12" s="31">
        <v>6</v>
      </c>
      <c r="C12" s="12" t="s">
        <v>85</v>
      </c>
      <c r="D12" s="12" t="s">
        <v>86</v>
      </c>
      <c r="E12" s="14">
        <v>111517</v>
      </c>
      <c r="F12" s="34">
        <v>10281</v>
      </c>
      <c r="G12" s="33"/>
      <c r="H12" s="33"/>
      <c r="I12" s="33"/>
      <c r="J12" s="33"/>
      <c r="K12" s="33">
        <v>932</v>
      </c>
      <c r="L12" s="33">
        <v>1038</v>
      </c>
      <c r="M12" s="33">
        <v>7</v>
      </c>
      <c r="O12" s="33"/>
      <c r="P12" s="34"/>
      <c r="Q12" s="31"/>
      <c r="R12" s="33"/>
      <c r="S12" s="31">
        <v>1738</v>
      </c>
      <c r="T12" s="33"/>
      <c r="U12" s="33"/>
      <c r="V12" s="33"/>
      <c r="W12" s="33"/>
      <c r="X12" s="34"/>
      <c r="Y12" s="33">
        <v>0</v>
      </c>
      <c r="Z12" s="33">
        <v>140</v>
      </c>
      <c r="AA12" s="34"/>
      <c r="AB12" s="33">
        <v>700</v>
      </c>
      <c r="AC12" s="33"/>
      <c r="AD12" s="33"/>
      <c r="AE12" s="33"/>
      <c r="AF12" s="33">
        <v>460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>
        <v>900</v>
      </c>
      <c r="AR12" s="33">
        <v>618</v>
      </c>
      <c r="AS12" s="33">
        <v>380</v>
      </c>
      <c r="AT12" s="33"/>
      <c r="AU12" s="33"/>
      <c r="AV12" s="33"/>
      <c r="AW12" s="35"/>
      <c r="AX12" s="36"/>
      <c r="AY12" s="36">
        <v>0</v>
      </c>
      <c r="AZ12" s="36">
        <v>0</v>
      </c>
      <c r="BA12" s="36">
        <v>3708</v>
      </c>
      <c r="BB12" s="36"/>
      <c r="BC12" s="36"/>
      <c r="BD12" s="36"/>
      <c r="BE12" s="36">
        <v>1669</v>
      </c>
      <c r="BF12" s="32"/>
      <c r="BG12" s="32">
        <v>1196</v>
      </c>
      <c r="BH12" s="32"/>
      <c r="BI12" s="34">
        <f>SUM(K12,L12,S12,BA12,BE12,BG12)</f>
        <v>10281</v>
      </c>
      <c r="BJ12" s="12" t="s">
        <v>85</v>
      </c>
      <c r="BK12" s="31">
        <v>6</v>
      </c>
    </row>
    <row r="13" spans="1:63">
      <c r="A13" s="14">
        <v>6</v>
      </c>
      <c r="B13" s="31">
        <v>7</v>
      </c>
      <c r="C13" s="12" t="s">
        <v>87</v>
      </c>
      <c r="D13" s="12" t="s">
        <v>88</v>
      </c>
      <c r="E13" s="14">
        <v>107918</v>
      </c>
      <c r="F13" s="34">
        <v>8219</v>
      </c>
      <c r="G13" s="33"/>
      <c r="H13" s="33"/>
      <c r="I13" s="33"/>
      <c r="J13" s="33"/>
      <c r="K13" s="33">
        <v>666</v>
      </c>
      <c r="L13" s="33">
        <v>1298</v>
      </c>
      <c r="M13" s="33">
        <v>3</v>
      </c>
      <c r="N13" s="33"/>
      <c r="O13" s="33"/>
      <c r="P13" s="34"/>
      <c r="Q13" s="33"/>
      <c r="R13" s="31"/>
      <c r="S13" s="31">
        <v>2802</v>
      </c>
      <c r="T13" s="33">
        <v>1876</v>
      </c>
      <c r="U13" s="33"/>
      <c r="V13" s="33"/>
      <c r="W13" s="33"/>
      <c r="X13" s="34"/>
      <c r="Y13" s="33">
        <v>0</v>
      </c>
      <c r="Z13" s="33">
        <v>241</v>
      </c>
      <c r="AA13" s="34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>
        <v>1205</v>
      </c>
      <c r="AR13" s="33">
        <v>372</v>
      </c>
      <c r="AS13" s="33"/>
      <c r="AT13" s="33"/>
      <c r="AU13" s="33"/>
      <c r="AV13" s="33"/>
      <c r="AW13" s="35"/>
      <c r="AX13" s="36"/>
      <c r="AY13" s="36"/>
      <c r="AZ13" s="36">
        <v>0</v>
      </c>
      <c r="BA13" s="36">
        <v>0</v>
      </c>
      <c r="BB13" s="36"/>
      <c r="BC13" s="36"/>
      <c r="BD13" s="36"/>
      <c r="BE13" s="36"/>
      <c r="BF13" s="36"/>
      <c r="BG13" s="36"/>
      <c r="BH13" s="36"/>
      <c r="BI13" s="34">
        <f>SUM(K13,L13,S13,T13,AQ13,AR13)</f>
        <v>8219</v>
      </c>
      <c r="BJ13" s="12" t="s">
        <v>87</v>
      </c>
      <c r="BK13" s="31">
        <v>7</v>
      </c>
    </row>
    <row r="14" spans="1:63">
      <c r="A14" s="14">
        <v>6</v>
      </c>
      <c r="B14" s="31">
        <v>8</v>
      </c>
      <c r="C14" s="12" t="s">
        <v>89</v>
      </c>
      <c r="D14" s="39" t="s">
        <v>90</v>
      </c>
      <c r="E14" s="40">
        <v>115580</v>
      </c>
      <c r="F14" s="34">
        <v>7966</v>
      </c>
      <c r="G14" s="33"/>
      <c r="H14" s="33"/>
      <c r="I14" s="33"/>
      <c r="J14" s="33"/>
      <c r="K14" s="33"/>
      <c r="L14" s="33"/>
      <c r="M14" s="33"/>
      <c r="N14" s="14">
        <v>475</v>
      </c>
      <c r="O14" s="33">
        <v>5</v>
      </c>
      <c r="P14" s="34"/>
      <c r="Q14" s="33"/>
      <c r="R14" s="31">
        <v>461</v>
      </c>
      <c r="S14" s="31">
        <v>0</v>
      </c>
      <c r="T14" s="33">
        <v>1851</v>
      </c>
      <c r="U14" s="33"/>
      <c r="V14" s="33">
        <v>4220</v>
      </c>
      <c r="W14" s="33"/>
      <c r="X14" s="34"/>
      <c r="Y14" s="33">
        <v>0</v>
      </c>
      <c r="Z14" s="33">
        <v>271</v>
      </c>
      <c r="AA14" s="34"/>
      <c r="AB14" s="33"/>
      <c r="AC14" s="33"/>
      <c r="AD14" s="33"/>
      <c r="AE14" s="33"/>
      <c r="AF14" s="33">
        <v>211</v>
      </c>
      <c r="AG14" s="33"/>
      <c r="AH14" s="33"/>
      <c r="AI14" s="33"/>
      <c r="AJ14" s="33"/>
      <c r="AK14" s="33">
        <v>189</v>
      </c>
      <c r="AL14" s="33"/>
      <c r="AM14" s="33"/>
      <c r="AN14" s="33">
        <v>292</v>
      </c>
      <c r="AO14" s="33"/>
      <c r="AP14" s="33"/>
      <c r="AQ14" s="33">
        <v>374</v>
      </c>
      <c r="AR14" s="33">
        <v>585</v>
      </c>
      <c r="AS14" s="33"/>
      <c r="AT14" s="33"/>
      <c r="AU14" s="33"/>
      <c r="AV14" s="33"/>
      <c r="AW14" s="35"/>
      <c r="AX14" s="36">
        <v>0</v>
      </c>
      <c r="AY14" s="36"/>
      <c r="AZ14" s="36">
        <v>0</v>
      </c>
      <c r="BA14" s="36">
        <v>0</v>
      </c>
      <c r="BB14" s="36"/>
      <c r="BC14" s="36"/>
      <c r="BD14" s="36">
        <v>0</v>
      </c>
      <c r="BE14" s="36"/>
      <c r="BF14" s="36"/>
      <c r="BG14" s="36"/>
      <c r="BH14" s="36"/>
      <c r="BI14" s="34">
        <f>SUM(N14,R14,T14,V14,AQ14,AR14)</f>
        <v>7966</v>
      </c>
      <c r="BJ14" s="12" t="s">
        <v>89</v>
      </c>
      <c r="BK14" s="31">
        <v>8</v>
      </c>
    </row>
    <row r="15" spans="1:63">
      <c r="A15" s="14">
        <v>6</v>
      </c>
      <c r="B15" s="31">
        <v>9</v>
      </c>
      <c r="C15" s="12" t="s">
        <v>91</v>
      </c>
      <c r="D15" s="12" t="s">
        <v>92</v>
      </c>
      <c r="E15" s="14">
        <v>131588</v>
      </c>
      <c r="F15" s="15">
        <v>6467</v>
      </c>
      <c r="G15" s="31"/>
      <c r="H15" s="31"/>
      <c r="I15" s="31"/>
      <c r="J15" s="31"/>
      <c r="K15" s="33"/>
      <c r="L15" s="33">
        <v>817</v>
      </c>
      <c r="M15" s="33">
        <v>11</v>
      </c>
      <c r="N15" s="31"/>
      <c r="O15" s="31"/>
      <c r="P15" s="15"/>
      <c r="Q15" s="31"/>
      <c r="R15" s="31">
        <v>1383</v>
      </c>
      <c r="S15" s="31"/>
      <c r="T15" s="31"/>
      <c r="U15" s="31">
        <v>2590</v>
      </c>
      <c r="V15" s="31"/>
      <c r="W15" s="31"/>
      <c r="X15" s="15"/>
      <c r="Y15" s="31"/>
      <c r="Z15" s="31"/>
      <c r="AA15" s="15"/>
      <c r="AB15" s="31"/>
      <c r="AC15" s="31"/>
      <c r="AD15" s="31"/>
      <c r="AE15" s="31"/>
      <c r="AF15" s="33">
        <v>275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  <c r="AR15" s="33">
        <v>1402</v>
      </c>
      <c r="AS15" s="33"/>
      <c r="AT15" s="33"/>
      <c r="AU15" s="33"/>
      <c r="AV15" s="33"/>
      <c r="AW15" s="29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4">
        <f>SUM(L15,R15,U15,AF15,AR15)</f>
        <v>6467</v>
      </c>
      <c r="BJ15" s="12" t="s">
        <v>91</v>
      </c>
      <c r="BK15" s="31">
        <v>9</v>
      </c>
    </row>
    <row r="16" spans="1:63">
      <c r="A16" s="14">
        <v>6</v>
      </c>
      <c r="B16" s="31">
        <v>10</v>
      </c>
      <c r="C16" s="12" t="s">
        <v>93</v>
      </c>
      <c r="D16" s="12" t="s">
        <v>86</v>
      </c>
      <c r="E16" s="14">
        <v>103900</v>
      </c>
      <c r="F16" s="34">
        <v>6290</v>
      </c>
      <c r="G16" s="33"/>
      <c r="H16" s="33"/>
      <c r="I16" s="33"/>
      <c r="J16" s="33"/>
      <c r="K16" s="33">
        <v>910</v>
      </c>
      <c r="L16" s="33">
        <v>545</v>
      </c>
      <c r="M16" s="33">
        <v>29</v>
      </c>
      <c r="N16" s="33"/>
      <c r="O16" s="33"/>
      <c r="P16" s="34"/>
      <c r="Q16" s="33"/>
      <c r="R16" s="31">
        <v>1361</v>
      </c>
      <c r="S16" s="31">
        <v>1698</v>
      </c>
      <c r="T16" s="33"/>
      <c r="U16" s="33"/>
      <c r="V16" s="33"/>
      <c r="W16" s="33"/>
      <c r="X16" s="34"/>
      <c r="Y16" s="33">
        <v>0</v>
      </c>
      <c r="Z16" s="33">
        <v>191</v>
      </c>
      <c r="AA16" s="34"/>
      <c r="AB16" s="33">
        <v>231</v>
      </c>
      <c r="AC16" s="33"/>
      <c r="AD16" s="33"/>
      <c r="AE16" s="33"/>
      <c r="AF16" s="33">
        <v>267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>
        <v>1153</v>
      </c>
      <c r="AR16" s="33">
        <v>623</v>
      </c>
      <c r="AS16" s="33"/>
      <c r="AT16" s="33"/>
      <c r="AU16" s="33"/>
      <c r="AV16" s="33"/>
      <c r="AW16" s="35"/>
      <c r="AX16" s="36"/>
      <c r="AY16" s="36"/>
      <c r="AZ16" s="36">
        <v>0</v>
      </c>
      <c r="BA16" s="36">
        <v>0</v>
      </c>
      <c r="BB16" s="36"/>
      <c r="BC16" s="36"/>
      <c r="BD16" s="36">
        <v>0</v>
      </c>
      <c r="BE16" s="36"/>
      <c r="BF16" s="36"/>
      <c r="BG16" s="36"/>
      <c r="BH16" s="36"/>
      <c r="BI16" s="34">
        <f>SUM(K16,L16,R16,S16,AQ16,AR16)</f>
        <v>6290</v>
      </c>
      <c r="BJ16" s="12" t="s">
        <v>93</v>
      </c>
      <c r="BK16" s="31">
        <v>10</v>
      </c>
    </row>
    <row r="17" spans="1:63">
      <c r="A17" s="14">
        <v>1</v>
      </c>
      <c r="B17" s="31">
        <v>11</v>
      </c>
      <c r="C17" s="38" t="s">
        <v>94</v>
      </c>
      <c r="D17" s="41" t="s">
        <v>95</v>
      </c>
      <c r="E17" s="31">
        <v>125367</v>
      </c>
      <c r="F17" s="15">
        <v>5422</v>
      </c>
      <c r="G17" s="31"/>
      <c r="H17" s="31"/>
      <c r="I17" s="31"/>
      <c r="J17" s="31"/>
      <c r="K17" s="33"/>
      <c r="L17" s="33">
        <v>353</v>
      </c>
      <c r="M17" s="33">
        <v>34</v>
      </c>
      <c r="N17" s="31"/>
      <c r="O17" s="31"/>
      <c r="P17" s="15"/>
      <c r="Q17" s="31"/>
      <c r="R17" s="31"/>
      <c r="S17" s="31"/>
      <c r="T17" s="31">
        <v>1983</v>
      </c>
      <c r="U17" s="31">
        <v>2516</v>
      </c>
      <c r="V17" s="31"/>
      <c r="W17" s="31"/>
      <c r="X17" s="15"/>
      <c r="Y17" s="31"/>
      <c r="Z17" s="31"/>
      <c r="AA17" s="15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>
        <v>207</v>
      </c>
      <c r="AO17" s="31"/>
      <c r="AP17" s="31"/>
      <c r="AQ17" s="33">
        <v>0</v>
      </c>
      <c r="AR17" s="33">
        <v>363</v>
      </c>
      <c r="AS17" s="33"/>
      <c r="AT17" s="33"/>
      <c r="AU17" s="33"/>
      <c r="AV17" s="33"/>
      <c r="AW17" s="29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4">
        <f>SUM(L17,T17,U17,AN17,AR17)</f>
        <v>5422</v>
      </c>
      <c r="BJ17" s="38" t="s">
        <v>94</v>
      </c>
      <c r="BK17" s="31">
        <v>11</v>
      </c>
    </row>
    <row r="18" spans="1:63">
      <c r="A18" s="14"/>
      <c r="B18" s="31">
        <v>12</v>
      </c>
      <c r="C18" s="12" t="s">
        <v>96</v>
      </c>
      <c r="D18" s="12" t="s">
        <v>92</v>
      </c>
      <c r="E18" s="14">
        <v>103210</v>
      </c>
      <c r="F18" s="34">
        <v>5386</v>
      </c>
      <c r="G18" s="33"/>
      <c r="H18" s="33"/>
      <c r="I18" s="33"/>
      <c r="J18" s="33"/>
      <c r="K18" s="33">
        <v>1156</v>
      </c>
      <c r="L18" s="33">
        <v>1054</v>
      </c>
      <c r="M18" s="33">
        <v>6</v>
      </c>
      <c r="N18" s="33"/>
      <c r="O18" s="33"/>
      <c r="P18" s="34"/>
      <c r="Q18" s="33"/>
      <c r="R18" s="33"/>
      <c r="S18" s="31">
        <v>2780</v>
      </c>
      <c r="T18" s="33"/>
      <c r="U18" s="33"/>
      <c r="V18" s="33">
        <v>0</v>
      </c>
      <c r="W18" s="33"/>
      <c r="X18" s="34"/>
      <c r="Y18" s="33"/>
      <c r="Z18" s="33"/>
      <c r="AA18" s="34"/>
      <c r="AB18" s="33"/>
      <c r="AC18" s="33"/>
      <c r="AD18" s="33"/>
      <c r="AE18" s="33"/>
      <c r="AF18" s="33">
        <v>396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5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4">
        <f>SUM(K18,L18,S18,AF18)</f>
        <v>5386</v>
      </c>
      <c r="BJ18" s="12" t="s">
        <v>96</v>
      </c>
      <c r="BK18" s="31">
        <v>12</v>
      </c>
    </row>
    <row r="19" spans="1:63">
      <c r="A19" s="14">
        <v>3</v>
      </c>
      <c r="B19" s="31">
        <v>13</v>
      </c>
      <c r="C19" s="12" t="s">
        <v>97</v>
      </c>
      <c r="D19" s="12" t="s">
        <v>86</v>
      </c>
      <c r="E19" s="14">
        <v>103949</v>
      </c>
      <c r="F19" s="34">
        <v>5035</v>
      </c>
      <c r="G19" s="33"/>
      <c r="H19" s="33"/>
      <c r="I19" s="33"/>
      <c r="J19" s="33"/>
      <c r="K19" s="33">
        <v>1174</v>
      </c>
      <c r="L19" s="33">
        <v>1071</v>
      </c>
      <c r="M19" s="33">
        <v>5</v>
      </c>
      <c r="N19" s="33">
        <v>467</v>
      </c>
      <c r="O19" s="33">
        <v>6</v>
      </c>
      <c r="P19" s="34"/>
      <c r="Q19" s="33"/>
      <c r="R19" s="33"/>
      <c r="S19" s="33"/>
      <c r="T19" s="33"/>
      <c r="U19" s="33"/>
      <c r="V19" s="33"/>
      <c r="W19" s="33"/>
      <c r="X19" s="34"/>
      <c r="Y19" s="33"/>
      <c r="Z19" s="33"/>
      <c r="AA19" s="34"/>
      <c r="AB19" s="33">
        <v>602</v>
      </c>
      <c r="AC19" s="33"/>
      <c r="AD19" s="33"/>
      <c r="AE19" s="33"/>
      <c r="AF19" s="33"/>
      <c r="AG19" s="33"/>
      <c r="AH19" s="33"/>
      <c r="AI19" s="33"/>
      <c r="AJ19" s="33">
        <v>600</v>
      </c>
      <c r="AK19" s="33"/>
      <c r="AL19" s="33"/>
      <c r="AM19" s="33"/>
      <c r="AN19" s="33"/>
      <c r="AO19" s="33"/>
      <c r="AP19" s="33"/>
      <c r="AQ19" s="33"/>
      <c r="AR19" s="33">
        <v>1121</v>
      </c>
      <c r="AS19" s="33"/>
      <c r="AT19" s="33"/>
      <c r="AU19" s="33"/>
      <c r="AV19" s="33"/>
      <c r="AW19" s="35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4">
        <f>SUM(K19,L19,N19,,AB19,AJ19,AR19)</f>
        <v>5035</v>
      </c>
      <c r="BJ19" s="12" t="s">
        <v>97</v>
      </c>
      <c r="BK19" s="31">
        <v>13</v>
      </c>
    </row>
    <row r="20" spans="1:63">
      <c r="A20" s="14">
        <v>6</v>
      </c>
      <c r="B20" s="31">
        <v>14</v>
      </c>
      <c r="C20" s="12" t="s">
        <v>98</v>
      </c>
      <c r="D20" s="12" t="s">
        <v>99</v>
      </c>
      <c r="E20" s="14">
        <v>113388</v>
      </c>
      <c r="F20" s="34">
        <v>5031</v>
      </c>
      <c r="G20" s="33"/>
      <c r="H20" s="33"/>
      <c r="I20" s="33"/>
      <c r="J20" s="33"/>
      <c r="K20" s="33">
        <v>1446</v>
      </c>
      <c r="L20" s="33">
        <v>1760</v>
      </c>
      <c r="M20" s="33">
        <v>1</v>
      </c>
      <c r="N20" s="33"/>
      <c r="O20" s="33"/>
      <c r="P20" s="34"/>
      <c r="Q20" s="33"/>
      <c r="R20" s="33"/>
      <c r="S20" s="33"/>
      <c r="T20" s="33"/>
      <c r="U20" s="33"/>
      <c r="V20" s="33">
        <v>1399</v>
      </c>
      <c r="W20" s="33"/>
      <c r="X20" s="34"/>
      <c r="Y20" s="33"/>
      <c r="Z20" s="33"/>
      <c r="AA20" s="34"/>
      <c r="AB20" s="33">
        <v>426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5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4">
        <f>SUM(K20,L20,V20,AB20)</f>
        <v>5031</v>
      </c>
      <c r="BJ20" s="12" t="s">
        <v>98</v>
      </c>
      <c r="BK20" s="31">
        <v>14</v>
      </c>
    </row>
    <row r="21" spans="1:63">
      <c r="A21" s="14">
        <v>3</v>
      </c>
      <c r="B21" s="31">
        <v>15</v>
      </c>
      <c r="C21" s="12" t="s">
        <v>100</v>
      </c>
      <c r="D21" s="12" t="s">
        <v>101</v>
      </c>
      <c r="E21" s="14">
        <v>130227</v>
      </c>
      <c r="F21" s="34">
        <v>4997</v>
      </c>
      <c r="G21" s="33"/>
      <c r="H21" s="33"/>
      <c r="I21" s="33"/>
      <c r="J21" s="33"/>
      <c r="K21" s="33">
        <v>1687</v>
      </c>
      <c r="L21" s="33">
        <v>837</v>
      </c>
      <c r="M21" s="33">
        <v>9</v>
      </c>
      <c r="N21" s="33">
        <v>671</v>
      </c>
      <c r="O21" s="33">
        <v>2</v>
      </c>
      <c r="P21" s="34"/>
      <c r="Q21" s="33"/>
      <c r="R21" s="33"/>
      <c r="S21" s="33"/>
      <c r="T21" s="33"/>
      <c r="U21" s="33"/>
      <c r="V21" s="33"/>
      <c r="W21" s="33"/>
      <c r="X21" s="34"/>
      <c r="Y21" s="33"/>
      <c r="Z21" s="33"/>
      <c r="AA21" s="34"/>
      <c r="AB21" s="33">
        <v>333</v>
      </c>
      <c r="AC21" s="33"/>
      <c r="AD21" s="33"/>
      <c r="AE21" s="33"/>
      <c r="AF21" s="33"/>
      <c r="AG21" s="33"/>
      <c r="AH21" s="33"/>
      <c r="AI21" s="33"/>
      <c r="AJ21" s="33">
        <v>202</v>
      </c>
      <c r="AK21" s="33"/>
      <c r="AL21" s="33"/>
      <c r="AM21" s="33"/>
      <c r="AN21" s="33"/>
      <c r="AO21" s="33"/>
      <c r="AP21" s="33"/>
      <c r="AQ21" s="33">
        <v>613</v>
      </c>
      <c r="AR21" s="33">
        <v>856</v>
      </c>
      <c r="AS21" s="33"/>
      <c r="AT21" s="33"/>
      <c r="AU21" s="33"/>
      <c r="AV21" s="33">
        <v>206</v>
      </c>
      <c r="AW21" s="35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4">
        <f>SUM(K21,L21,N21,AB21,AQ21,AR21)</f>
        <v>4997</v>
      </c>
      <c r="BJ21" s="12" t="s">
        <v>102</v>
      </c>
      <c r="BK21" s="31">
        <v>15</v>
      </c>
    </row>
    <row r="22" spans="1:63">
      <c r="A22" s="14">
        <v>3</v>
      </c>
      <c r="B22" s="31">
        <v>16</v>
      </c>
      <c r="C22" s="38" t="s">
        <v>103</v>
      </c>
      <c r="D22" s="38" t="s">
        <v>92</v>
      </c>
      <c r="E22" s="31">
        <v>118105</v>
      </c>
      <c r="F22" s="15">
        <v>4287</v>
      </c>
      <c r="G22" s="31"/>
      <c r="H22" s="31"/>
      <c r="I22" s="31"/>
      <c r="J22" s="31"/>
      <c r="K22" s="33">
        <v>1193</v>
      </c>
      <c r="L22" s="33">
        <v>786</v>
      </c>
      <c r="M22" s="33">
        <v>15</v>
      </c>
      <c r="N22" s="31"/>
      <c r="O22" s="31"/>
      <c r="P22" s="15"/>
      <c r="Q22" s="31"/>
      <c r="R22" s="31"/>
      <c r="S22" s="31"/>
      <c r="T22" s="31"/>
      <c r="U22" s="31"/>
      <c r="V22" s="31"/>
      <c r="W22" s="31"/>
      <c r="X22" s="15"/>
      <c r="Y22" s="31"/>
      <c r="Z22" s="31"/>
      <c r="AA22" s="15"/>
      <c r="AB22" s="33">
        <v>516</v>
      </c>
      <c r="AC22" s="31"/>
      <c r="AD22" s="31"/>
      <c r="AE22" s="31"/>
      <c r="AF22" s="33"/>
      <c r="AG22" s="33">
        <v>295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3">
        <v>919</v>
      </c>
      <c r="AR22" s="33">
        <v>578</v>
      </c>
      <c r="AS22" s="33"/>
      <c r="AT22" s="33"/>
      <c r="AU22" s="33"/>
      <c r="AV22" s="33"/>
      <c r="AW22" s="29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4">
        <f>SUM(K22,L22,AB22,AG22,AQ22,AR22)</f>
        <v>4287</v>
      </c>
      <c r="BJ22" s="38" t="s">
        <v>103</v>
      </c>
      <c r="BK22" s="31">
        <v>16</v>
      </c>
    </row>
    <row r="23" spans="1:63">
      <c r="A23" s="14">
        <v>3</v>
      </c>
      <c r="B23" s="31">
        <v>17</v>
      </c>
      <c r="C23" s="12" t="s">
        <v>104</v>
      </c>
      <c r="D23" s="12" t="s">
        <v>105</v>
      </c>
      <c r="E23" s="14">
        <v>112167</v>
      </c>
      <c r="F23" s="34">
        <v>4284</v>
      </c>
      <c r="G23" s="33"/>
      <c r="H23" s="33"/>
      <c r="I23" s="33"/>
      <c r="J23" s="33"/>
      <c r="K23" s="33">
        <v>891</v>
      </c>
      <c r="L23" s="33">
        <v>577</v>
      </c>
      <c r="M23" s="33">
        <v>21</v>
      </c>
      <c r="N23" s="33"/>
      <c r="O23" s="33"/>
      <c r="P23" s="34"/>
      <c r="Q23" s="33"/>
      <c r="R23" s="33"/>
      <c r="S23" s="33"/>
      <c r="T23" s="33"/>
      <c r="U23" s="33"/>
      <c r="V23" s="33"/>
      <c r="W23" s="33"/>
      <c r="X23" s="34"/>
      <c r="Y23" s="33"/>
      <c r="Z23" s="33"/>
      <c r="AA23" s="34"/>
      <c r="AB23" s="33"/>
      <c r="AC23" s="33"/>
      <c r="AD23" s="33"/>
      <c r="AE23" s="33"/>
      <c r="AF23" s="33"/>
      <c r="AG23" s="33"/>
      <c r="AH23" s="33"/>
      <c r="AI23" s="33"/>
      <c r="AJ23" s="33">
        <v>198</v>
      </c>
      <c r="AK23" s="33"/>
      <c r="AL23" s="33"/>
      <c r="AM23" s="33"/>
      <c r="AN23" s="33"/>
      <c r="AO23" s="33"/>
      <c r="AP23" s="33"/>
      <c r="AQ23" s="33">
        <v>1461</v>
      </c>
      <c r="AR23" s="33">
        <v>1157</v>
      </c>
      <c r="AS23" s="33"/>
      <c r="AT23" s="33"/>
      <c r="AU23" s="33"/>
      <c r="AV23" s="33"/>
      <c r="AW23" s="35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4">
        <f>SUM(K23,L23,AJ23,AQ23,AR23)</f>
        <v>4284</v>
      </c>
      <c r="BJ23" s="12" t="s">
        <v>104</v>
      </c>
      <c r="BK23" s="31">
        <v>17</v>
      </c>
    </row>
    <row r="24" spans="1:63">
      <c r="A24" s="14">
        <v>3</v>
      </c>
      <c r="B24" s="31">
        <v>18</v>
      </c>
      <c r="C24" s="12" t="s">
        <v>106</v>
      </c>
      <c r="D24" s="12" t="s">
        <v>107</v>
      </c>
      <c r="E24" s="14">
        <v>127748</v>
      </c>
      <c r="F24" s="15">
        <v>3959</v>
      </c>
      <c r="G24" s="31"/>
      <c r="H24" s="31"/>
      <c r="I24" s="31"/>
      <c r="J24" s="31"/>
      <c r="K24" s="33"/>
      <c r="L24" s="33">
        <v>587</v>
      </c>
      <c r="M24" s="33">
        <v>19</v>
      </c>
      <c r="N24" s="31"/>
      <c r="O24" s="31"/>
      <c r="P24" s="15"/>
      <c r="Q24" s="31"/>
      <c r="R24" s="31"/>
      <c r="S24" s="31"/>
      <c r="T24" s="31"/>
      <c r="U24" s="31">
        <v>2361</v>
      </c>
      <c r="V24" s="31"/>
      <c r="W24" s="31"/>
      <c r="X24" s="15"/>
      <c r="Y24" s="31"/>
      <c r="Z24" s="31"/>
      <c r="AA24" s="15"/>
      <c r="AB24" s="31"/>
      <c r="AC24" s="31"/>
      <c r="AD24" s="31"/>
      <c r="AE24" s="31"/>
      <c r="AF24" s="31"/>
      <c r="AG24" s="31"/>
      <c r="AH24" s="31"/>
      <c r="AI24" s="31"/>
      <c r="AJ24" s="33">
        <v>365</v>
      </c>
      <c r="AK24" s="31"/>
      <c r="AL24" s="33"/>
      <c r="AM24" s="31"/>
      <c r="AN24" s="31"/>
      <c r="AO24" s="31"/>
      <c r="AP24" s="31"/>
      <c r="AQ24" s="33"/>
      <c r="AR24" s="33">
        <v>646</v>
      </c>
      <c r="AS24" s="33"/>
      <c r="AT24" s="33"/>
      <c r="AU24" s="33"/>
      <c r="AV24" s="33"/>
      <c r="AW24" s="29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4">
        <f>SUM(L24,U24,AJ24,AR24)</f>
        <v>3959</v>
      </c>
      <c r="BJ24" s="12" t="s">
        <v>106</v>
      </c>
      <c r="BK24" s="31">
        <v>18</v>
      </c>
    </row>
    <row r="25" spans="1:63">
      <c r="A25" s="14">
        <v>3</v>
      </c>
      <c r="B25" s="31">
        <v>19</v>
      </c>
      <c r="C25" s="12" t="s">
        <v>108</v>
      </c>
      <c r="D25" s="12" t="s">
        <v>109</v>
      </c>
      <c r="E25" s="14">
        <v>59148</v>
      </c>
      <c r="F25" s="34">
        <v>3880</v>
      </c>
      <c r="G25" s="33"/>
      <c r="H25" s="33"/>
      <c r="I25" s="33">
        <v>206</v>
      </c>
      <c r="J25" s="33"/>
      <c r="K25" s="33"/>
      <c r="L25" s="33">
        <v>582</v>
      </c>
      <c r="M25" s="33">
        <v>20</v>
      </c>
      <c r="N25" s="33"/>
      <c r="O25" s="33"/>
      <c r="P25" s="34"/>
      <c r="Q25" s="33"/>
      <c r="R25" s="33"/>
      <c r="S25" s="33"/>
      <c r="T25" s="33">
        <v>2014</v>
      </c>
      <c r="U25" s="33"/>
      <c r="V25" s="33"/>
      <c r="W25" s="33"/>
      <c r="X25" s="34"/>
      <c r="Y25" s="33"/>
      <c r="Z25" s="33"/>
      <c r="AA25" s="34"/>
      <c r="AB25" s="33">
        <v>312</v>
      </c>
      <c r="AC25" s="33"/>
      <c r="AD25" s="33"/>
      <c r="AE25" s="33"/>
      <c r="AF25" s="33"/>
      <c r="AG25" s="33"/>
      <c r="AH25" s="33">
        <v>147</v>
      </c>
      <c r="AI25" s="33"/>
      <c r="AJ25" s="33"/>
      <c r="AK25" s="33">
        <v>131</v>
      </c>
      <c r="AL25" s="33"/>
      <c r="AM25" s="33"/>
      <c r="AN25" s="33">
        <v>156</v>
      </c>
      <c r="AO25" s="33"/>
      <c r="AP25" s="33"/>
      <c r="AQ25" s="33">
        <v>379</v>
      </c>
      <c r="AR25" s="33">
        <v>366</v>
      </c>
      <c r="AS25" s="33">
        <v>227</v>
      </c>
      <c r="AT25" s="33"/>
      <c r="AU25" s="33"/>
      <c r="AV25" s="33">
        <v>92</v>
      </c>
      <c r="AW25" s="35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4">
        <f>SUM(L25,T25,AB25,AQ25,AR25,AS25)</f>
        <v>3880</v>
      </c>
      <c r="BJ25" s="12" t="s">
        <v>108</v>
      </c>
      <c r="BK25" s="31">
        <v>19</v>
      </c>
    </row>
    <row r="26" spans="1:63">
      <c r="A26" s="14">
        <v>6</v>
      </c>
      <c r="B26" s="31">
        <v>20</v>
      </c>
      <c r="C26" s="12" t="s">
        <v>110</v>
      </c>
      <c r="D26" s="12" t="s">
        <v>82</v>
      </c>
      <c r="E26" s="14">
        <v>118005</v>
      </c>
      <c r="F26" s="15">
        <v>3421</v>
      </c>
      <c r="G26" s="31"/>
      <c r="H26" s="31"/>
      <c r="I26" s="31"/>
      <c r="J26" s="31"/>
      <c r="K26" s="33">
        <v>384</v>
      </c>
      <c r="L26" s="33">
        <v>800</v>
      </c>
      <c r="M26" s="33">
        <v>13</v>
      </c>
      <c r="N26" s="31"/>
      <c r="O26" s="31"/>
      <c r="P26" s="15"/>
      <c r="Q26" s="31"/>
      <c r="R26" s="31"/>
      <c r="S26" s="31"/>
      <c r="T26" s="31"/>
      <c r="U26" s="31"/>
      <c r="V26" s="31"/>
      <c r="W26" s="31"/>
      <c r="X26" s="15"/>
      <c r="Y26" s="31"/>
      <c r="Z26" s="31"/>
      <c r="AA26" s="15"/>
      <c r="AB26" s="33"/>
      <c r="AC26" s="31"/>
      <c r="AD26" s="31"/>
      <c r="AE26" s="31"/>
      <c r="AF26" s="31"/>
      <c r="AG26" s="31"/>
      <c r="AH26" s="33"/>
      <c r="AI26" s="31"/>
      <c r="AJ26" s="31"/>
      <c r="AK26" s="31"/>
      <c r="AL26" s="31"/>
      <c r="AM26" s="31"/>
      <c r="AN26" s="31"/>
      <c r="AO26" s="31"/>
      <c r="AP26" s="31"/>
      <c r="AQ26" s="33">
        <v>602</v>
      </c>
      <c r="AR26" s="33">
        <v>1635</v>
      </c>
      <c r="AS26" s="33"/>
      <c r="AT26" s="33"/>
      <c r="AU26" s="33"/>
      <c r="AV26" s="33"/>
      <c r="AW26" s="29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4">
        <f>SUM(K26,L26,AQ26,AR26)</f>
        <v>3421</v>
      </c>
      <c r="BJ26" s="12" t="s">
        <v>110</v>
      </c>
      <c r="BK26" s="31">
        <v>20</v>
      </c>
    </row>
    <row r="27" spans="1:63">
      <c r="A27" s="14">
        <v>1</v>
      </c>
      <c r="B27" s="31">
        <v>21</v>
      </c>
      <c r="C27" s="12" t="s">
        <v>111</v>
      </c>
      <c r="D27" s="12" t="s">
        <v>92</v>
      </c>
      <c r="E27" s="14">
        <v>99365</v>
      </c>
      <c r="F27" s="34">
        <v>3321</v>
      </c>
      <c r="G27" s="33"/>
      <c r="H27" s="33"/>
      <c r="I27" s="33"/>
      <c r="J27" s="33"/>
      <c r="K27" s="33">
        <v>1141</v>
      </c>
      <c r="L27" s="33"/>
      <c r="M27" s="33"/>
      <c r="N27" s="33"/>
      <c r="O27" s="33"/>
      <c r="P27" s="34"/>
      <c r="Q27" s="33"/>
      <c r="R27" s="33"/>
      <c r="S27" s="33"/>
      <c r="T27" s="33"/>
      <c r="U27" s="33"/>
      <c r="V27" s="33"/>
      <c r="W27" s="33"/>
      <c r="X27" s="34"/>
      <c r="Y27" s="33"/>
      <c r="Z27" s="33"/>
      <c r="AA27" s="3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>
        <v>1900</v>
      </c>
      <c r="AS27" s="33"/>
      <c r="AT27" s="33"/>
      <c r="AU27" s="33"/>
      <c r="AV27" s="33">
        <v>280</v>
      </c>
      <c r="AW27" s="35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4">
        <f>SUM(K27,AR27,AV27)</f>
        <v>3321</v>
      </c>
      <c r="BJ27" s="12" t="s">
        <v>111</v>
      </c>
      <c r="BK27" s="31">
        <v>21</v>
      </c>
    </row>
    <row r="28" spans="1:63">
      <c r="A28" s="14">
        <v>6</v>
      </c>
      <c r="B28" s="31">
        <v>22</v>
      </c>
      <c r="C28" s="38" t="s">
        <v>112</v>
      </c>
      <c r="D28" s="38" t="s">
        <v>113</v>
      </c>
      <c r="E28" s="31">
        <v>95160</v>
      </c>
      <c r="F28" s="15">
        <v>3297</v>
      </c>
      <c r="G28" s="31"/>
      <c r="H28" s="31"/>
      <c r="I28" s="31"/>
      <c r="J28" s="31"/>
      <c r="K28" s="33"/>
      <c r="L28" s="33"/>
      <c r="M28" s="33"/>
      <c r="N28" s="31"/>
      <c r="O28" s="31"/>
      <c r="P28" s="15"/>
      <c r="Q28" s="31"/>
      <c r="R28" s="31">
        <v>1234</v>
      </c>
      <c r="S28" s="31"/>
      <c r="T28" s="31"/>
      <c r="U28" s="31"/>
      <c r="V28" s="31"/>
      <c r="W28" s="31"/>
      <c r="X28" s="15"/>
      <c r="Y28" s="31"/>
      <c r="Z28" s="31"/>
      <c r="AA28" s="15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3">
        <v>661</v>
      </c>
      <c r="AR28" s="33">
        <v>1402</v>
      </c>
      <c r="AS28" s="33"/>
      <c r="AT28" s="33"/>
      <c r="AU28" s="33"/>
      <c r="AV28" s="33"/>
      <c r="AW28" s="29"/>
      <c r="AX28" s="32"/>
      <c r="AY28" s="32"/>
      <c r="AZ28" s="32">
        <v>0</v>
      </c>
      <c r="BA28" s="32">
        <v>0</v>
      </c>
      <c r="BB28" s="32"/>
      <c r="BC28" s="32"/>
      <c r="BD28" s="32"/>
      <c r="BE28" s="32"/>
      <c r="BF28" s="32"/>
      <c r="BG28" s="32"/>
      <c r="BH28" s="32"/>
      <c r="BI28" s="34">
        <f>SUM(R28,AQ28,AR28)</f>
        <v>3297</v>
      </c>
      <c r="BJ28" s="38" t="s">
        <v>112</v>
      </c>
      <c r="BK28" s="31">
        <v>22</v>
      </c>
    </row>
    <row r="29" spans="1:63">
      <c r="A29" s="14">
        <v>3</v>
      </c>
      <c r="B29" s="31">
        <v>23</v>
      </c>
      <c r="C29" s="12" t="s">
        <v>114</v>
      </c>
      <c r="D29" s="12" t="s">
        <v>86</v>
      </c>
      <c r="E29" s="14">
        <v>120445</v>
      </c>
      <c r="F29" s="34">
        <v>3135</v>
      </c>
      <c r="G29" s="33"/>
      <c r="H29" s="33"/>
      <c r="I29" s="33"/>
      <c r="J29" s="33"/>
      <c r="K29" s="33">
        <v>603</v>
      </c>
      <c r="L29" s="33">
        <v>556</v>
      </c>
      <c r="M29" s="33">
        <v>26</v>
      </c>
      <c r="N29" s="33"/>
      <c r="O29" s="33"/>
      <c r="P29" s="34"/>
      <c r="Q29" s="33"/>
      <c r="R29" s="33"/>
      <c r="S29" s="33"/>
      <c r="T29" s="33"/>
      <c r="U29" s="33"/>
      <c r="V29" s="33"/>
      <c r="W29" s="33"/>
      <c r="X29" s="34"/>
      <c r="Y29" s="33"/>
      <c r="Z29" s="33"/>
      <c r="AA29" s="34"/>
      <c r="AB29" s="33"/>
      <c r="AC29" s="33"/>
      <c r="AD29" s="33"/>
      <c r="AE29" s="33"/>
      <c r="AF29" s="33"/>
      <c r="AG29" s="33"/>
      <c r="AH29" s="33">
        <v>147</v>
      </c>
      <c r="AI29" s="33"/>
      <c r="AJ29" s="33">
        <v>282</v>
      </c>
      <c r="AK29" s="33"/>
      <c r="AL29" s="33"/>
      <c r="AM29" s="33"/>
      <c r="AN29" s="33"/>
      <c r="AO29" s="33">
        <v>189</v>
      </c>
      <c r="AP29" s="33"/>
      <c r="AQ29" s="33">
        <v>892</v>
      </c>
      <c r="AR29" s="33">
        <v>613</v>
      </c>
      <c r="AS29" s="33"/>
      <c r="AT29" s="33"/>
      <c r="AU29" s="33"/>
      <c r="AV29" s="33"/>
      <c r="AW29" s="35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4">
        <f>SUM(K29,L29,AJ29,AO29,AQ29,AR29)</f>
        <v>3135</v>
      </c>
      <c r="BJ29" s="12" t="s">
        <v>114</v>
      </c>
      <c r="BK29" s="31">
        <v>23</v>
      </c>
    </row>
    <row r="30" spans="1:63">
      <c r="A30" s="14">
        <v>3</v>
      </c>
      <c r="B30" s="31">
        <v>24</v>
      </c>
      <c r="C30" s="12" t="s">
        <v>115</v>
      </c>
      <c r="D30" s="12" t="s">
        <v>116</v>
      </c>
      <c r="E30" s="14">
        <v>106335</v>
      </c>
      <c r="F30" s="34">
        <v>2982</v>
      </c>
      <c r="G30" s="33"/>
      <c r="H30" s="33"/>
      <c r="I30" s="33"/>
      <c r="J30" s="33"/>
      <c r="K30" s="33"/>
      <c r="L30" s="33">
        <v>535</v>
      </c>
      <c r="M30" s="33">
        <v>32</v>
      </c>
      <c r="N30" s="33">
        <v>460</v>
      </c>
      <c r="O30" s="33">
        <v>7</v>
      </c>
      <c r="P30" s="34"/>
      <c r="Q30" s="33"/>
      <c r="R30" s="33"/>
      <c r="S30" s="33">
        <v>528</v>
      </c>
      <c r="T30" s="33"/>
      <c r="U30" s="33"/>
      <c r="V30" s="33"/>
      <c r="W30" s="33"/>
      <c r="X30" s="34"/>
      <c r="Y30" s="33"/>
      <c r="Z30" s="33"/>
      <c r="AA30" s="34"/>
      <c r="AB30" s="33">
        <v>229</v>
      </c>
      <c r="AC30" s="33"/>
      <c r="AD30" s="33"/>
      <c r="AE30" s="33"/>
      <c r="AF30" s="33"/>
      <c r="AG30" s="33">
        <v>233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>
        <v>377</v>
      </c>
      <c r="AR30" s="33">
        <v>849</v>
      </c>
      <c r="AS30" s="33"/>
      <c r="AT30" s="33"/>
      <c r="AU30" s="33"/>
      <c r="AV30" s="33"/>
      <c r="AW30" s="35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4">
        <f>SUM(L30,N30,S30,AG30,AQ30,AR30)</f>
        <v>2982</v>
      </c>
      <c r="BJ30" s="12" t="s">
        <v>115</v>
      </c>
      <c r="BK30" s="31">
        <v>24</v>
      </c>
    </row>
    <row r="31" spans="1:63">
      <c r="A31" s="14">
        <v>1</v>
      </c>
      <c r="B31" s="31">
        <v>25</v>
      </c>
      <c r="C31" s="12" t="s">
        <v>117</v>
      </c>
      <c r="D31" s="12" t="s">
        <v>118</v>
      </c>
      <c r="E31" s="14">
        <v>134623</v>
      </c>
      <c r="F31" s="15">
        <v>2918</v>
      </c>
      <c r="G31" s="31"/>
      <c r="H31" s="31"/>
      <c r="I31" s="31"/>
      <c r="J31" s="31"/>
      <c r="K31" s="33">
        <v>624</v>
      </c>
      <c r="L31" s="33">
        <v>306</v>
      </c>
      <c r="M31" s="33">
        <v>55</v>
      </c>
      <c r="N31" s="31"/>
      <c r="O31" s="31"/>
      <c r="P31" s="15"/>
      <c r="Q31" s="31"/>
      <c r="R31" s="31"/>
      <c r="S31" s="31"/>
      <c r="T31" s="31"/>
      <c r="U31" s="31"/>
      <c r="V31" s="31"/>
      <c r="W31" s="31"/>
      <c r="X31" s="15"/>
      <c r="Y31" s="31"/>
      <c r="Z31" s="31"/>
      <c r="AA31" s="15"/>
      <c r="AB31" s="31"/>
      <c r="AC31" s="31"/>
      <c r="AD31" s="31"/>
      <c r="AE31" s="31"/>
      <c r="AF31" s="33">
        <v>216</v>
      </c>
      <c r="AG31" s="33"/>
      <c r="AH31" s="31"/>
      <c r="AI31" s="31"/>
      <c r="AJ31" s="31"/>
      <c r="AK31" s="31"/>
      <c r="AL31" s="31"/>
      <c r="AM31" s="31"/>
      <c r="AN31" s="31"/>
      <c r="AO31" s="31"/>
      <c r="AP31" s="31"/>
      <c r="AQ31" s="33">
        <v>634</v>
      </c>
      <c r="AR31" s="33">
        <v>1138</v>
      </c>
      <c r="AS31" s="33"/>
      <c r="AT31" s="33"/>
      <c r="AU31" s="33"/>
      <c r="AV31" s="33"/>
      <c r="AW31" s="29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4">
        <f>SUM(K31,L31,AF31,AQ31,AR31)</f>
        <v>2918</v>
      </c>
      <c r="BJ31" s="12" t="s">
        <v>117</v>
      </c>
      <c r="BK31" s="31">
        <v>25</v>
      </c>
    </row>
    <row r="32" spans="1:63">
      <c r="A32" s="14">
        <v>1</v>
      </c>
      <c r="B32" s="31">
        <v>26</v>
      </c>
      <c r="C32" s="12" t="s">
        <v>119</v>
      </c>
      <c r="D32" s="12" t="s">
        <v>120</v>
      </c>
      <c r="E32" s="14">
        <v>117255</v>
      </c>
      <c r="F32" s="34">
        <v>2674</v>
      </c>
      <c r="G32" s="33"/>
      <c r="H32" s="33"/>
      <c r="I32" s="33"/>
      <c r="J32" s="33"/>
      <c r="K32" s="33">
        <v>900</v>
      </c>
      <c r="L32" s="33">
        <v>339</v>
      </c>
      <c r="M32" s="33">
        <v>39</v>
      </c>
      <c r="N32" s="33">
        <v>575</v>
      </c>
      <c r="O32" s="33">
        <v>3</v>
      </c>
      <c r="P32" s="34"/>
      <c r="Q32" s="33"/>
      <c r="R32" s="33"/>
      <c r="S32" s="33"/>
      <c r="T32" s="33"/>
      <c r="U32" s="33"/>
      <c r="V32" s="33"/>
      <c r="W32" s="33"/>
      <c r="X32" s="34"/>
      <c r="Y32" s="33"/>
      <c r="Z32" s="33"/>
      <c r="AA32" s="34"/>
      <c r="AB32" s="33"/>
      <c r="AC32" s="33"/>
      <c r="AD32" s="33"/>
      <c r="AE32" s="33"/>
      <c r="AF32" s="33"/>
      <c r="AG32" s="33"/>
      <c r="AH32" s="33"/>
      <c r="AI32" s="33"/>
      <c r="AJ32" s="33"/>
      <c r="AK32" s="33">
        <v>220</v>
      </c>
      <c r="AL32" s="33"/>
      <c r="AM32" s="33"/>
      <c r="AN32" s="33"/>
      <c r="AO32" s="33"/>
      <c r="AP32" s="33"/>
      <c r="AQ32" s="33"/>
      <c r="AR32" s="33">
        <v>640</v>
      </c>
      <c r="AS32" s="33"/>
      <c r="AT32" s="33"/>
      <c r="AU32" s="33"/>
      <c r="AV32" s="33"/>
      <c r="AW32" s="35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4">
        <f>SUM(K32,L32,N32,AK32,AR32)</f>
        <v>2674</v>
      </c>
      <c r="BJ32" s="12" t="s">
        <v>119</v>
      </c>
      <c r="BK32" s="31">
        <v>26</v>
      </c>
    </row>
    <row r="33" spans="1:63">
      <c r="A33" s="14">
        <v>3</v>
      </c>
      <c r="B33" s="31">
        <v>27</v>
      </c>
      <c r="C33" s="12" t="s">
        <v>121</v>
      </c>
      <c r="D33" s="12" t="s">
        <v>120</v>
      </c>
      <c r="E33" s="14">
        <v>114223</v>
      </c>
      <c r="F33" s="34">
        <v>2564</v>
      </c>
      <c r="G33" s="33"/>
      <c r="H33" s="33"/>
      <c r="I33" s="33"/>
      <c r="J33" s="33"/>
      <c r="K33" s="33">
        <v>611</v>
      </c>
      <c r="L33" s="33"/>
      <c r="M33" s="33"/>
      <c r="N33" s="33"/>
      <c r="O33" s="33"/>
      <c r="P33" s="34"/>
      <c r="Q33" s="33"/>
      <c r="R33" s="33"/>
      <c r="S33" s="33"/>
      <c r="T33" s="33"/>
      <c r="U33" s="33"/>
      <c r="V33" s="33"/>
      <c r="W33" s="33"/>
      <c r="X33" s="34"/>
      <c r="Y33" s="33"/>
      <c r="Z33" s="33"/>
      <c r="AA33" s="34"/>
      <c r="AB33" s="33">
        <v>516</v>
      </c>
      <c r="AC33" s="33"/>
      <c r="AD33" s="33"/>
      <c r="AE33" s="33"/>
      <c r="AF33" s="33">
        <v>0</v>
      </c>
      <c r="AG33" s="33"/>
      <c r="AH33" s="33"/>
      <c r="AI33" s="33"/>
      <c r="AJ33" s="33"/>
      <c r="AK33" s="33">
        <v>162</v>
      </c>
      <c r="AL33" s="33"/>
      <c r="AM33" s="33"/>
      <c r="AN33" s="33"/>
      <c r="AO33" s="33"/>
      <c r="AP33" s="33"/>
      <c r="AQ33" s="33">
        <v>667</v>
      </c>
      <c r="AR33" s="33">
        <v>608</v>
      </c>
      <c r="AS33" s="33"/>
      <c r="AT33" s="33"/>
      <c r="AU33" s="33"/>
      <c r="AV33" s="33"/>
      <c r="AW33" s="35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4">
        <f>SUM(K33,AB33,AK33,AQ33,AR33)</f>
        <v>2564</v>
      </c>
      <c r="BJ33" s="12" t="s">
        <v>121</v>
      </c>
      <c r="BK33" s="31">
        <v>27</v>
      </c>
    </row>
    <row r="34" spans="1:63">
      <c r="A34" s="14">
        <v>3</v>
      </c>
      <c r="B34" s="31">
        <v>28</v>
      </c>
      <c r="C34" s="12" t="s">
        <v>122</v>
      </c>
      <c r="D34" s="12" t="s">
        <v>92</v>
      </c>
      <c r="E34" s="14">
        <v>131274</v>
      </c>
      <c r="F34" s="34">
        <v>2516</v>
      </c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3"/>
      <c r="R34" s="33"/>
      <c r="S34" s="33"/>
      <c r="T34" s="33"/>
      <c r="U34" s="33">
        <v>2241</v>
      </c>
      <c r="V34" s="33"/>
      <c r="W34" s="33"/>
      <c r="X34" s="34"/>
      <c r="Y34" s="33"/>
      <c r="Z34" s="33"/>
      <c r="AA34" s="34"/>
      <c r="AB34" s="33"/>
      <c r="AC34" s="33"/>
      <c r="AD34" s="33"/>
      <c r="AE34" s="33"/>
      <c r="AF34" s="33"/>
      <c r="AG34" s="33"/>
      <c r="AH34" s="33"/>
      <c r="AI34" s="33"/>
      <c r="AJ34" s="33">
        <v>275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5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4">
        <f>SUM(U34,AJ34)</f>
        <v>2516</v>
      </c>
      <c r="BJ34" s="12" t="s">
        <v>122</v>
      </c>
      <c r="BK34" s="31">
        <v>28</v>
      </c>
    </row>
    <row r="35" spans="1:63">
      <c r="A35" s="14">
        <v>6</v>
      </c>
      <c r="B35" s="31">
        <v>29</v>
      </c>
      <c r="C35" s="12" t="s">
        <v>123</v>
      </c>
      <c r="D35" s="12" t="s">
        <v>124</v>
      </c>
      <c r="E35" s="14">
        <v>106938</v>
      </c>
      <c r="F35" s="34">
        <v>2470</v>
      </c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3"/>
      <c r="R35" s="33"/>
      <c r="S35" s="33"/>
      <c r="T35" s="33"/>
      <c r="U35" s="33"/>
      <c r="V35" s="33"/>
      <c r="W35" s="33"/>
      <c r="X35" s="34"/>
      <c r="Y35" s="33"/>
      <c r="Z35" s="33"/>
      <c r="AA35" s="34"/>
      <c r="AB35" s="33"/>
      <c r="AC35" s="33"/>
      <c r="AD35" s="33"/>
      <c r="AE35" s="33"/>
      <c r="AF35" s="33"/>
      <c r="AG35" s="33"/>
      <c r="AH35" s="33"/>
      <c r="AI35" s="33"/>
      <c r="AJ35" s="33">
        <v>442</v>
      </c>
      <c r="AK35" s="33"/>
      <c r="AL35" s="33"/>
      <c r="AM35" s="33"/>
      <c r="AN35" s="33"/>
      <c r="AO35" s="33"/>
      <c r="AP35" s="33"/>
      <c r="AQ35" s="33">
        <v>1186</v>
      </c>
      <c r="AR35" s="33">
        <v>842</v>
      </c>
      <c r="AS35" s="33"/>
      <c r="AT35" s="33"/>
      <c r="AU35" s="33"/>
      <c r="AV35" s="33"/>
      <c r="AW35" s="35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4">
        <f>SUM(AJ35,AQ35,AR35)</f>
        <v>2470</v>
      </c>
      <c r="BJ35" s="12" t="s">
        <v>123</v>
      </c>
      <c r="BK35" s="31">
        <v>29</v>
      </c>
    </row>
    <row r="36" spans="1:63">
      <c r="A36" s="14">
        <v>3</v>
      </c>
      <c r="B36" s="31">
        <v>30</v>
      </c>
      <c r="C36" s="12" t="s">
        <v>125</v>
      </c>
      <c r="D36" s="12" t="s">
        <v>86</v>
      </c>
      <c r="E36" s="14">
        <v>113937</v>
      </c>
      <c r="F36" s="34">
        <v>2420</v>
      </c>
      <c r="G36" s="33"/>
      <c r="H36" s="33"/>
      <c r="I36" s="33"/>
      <c r="J36" s="33"/>
      <c r="K36" s="33">
        <v>615</v>
      </c>
      <c r="L36" s="33"/>
      <c r="M36" s="33"/>
      <c r="N36" s="33"/>
      <c r="O36" s="33"/>
      <c r="P36" s="34"/>
      <c r="Q36" s="33"/>
      <c r="R36" s="33"/>
      <c r="S36" s="33"/>
      <c r="T36" s="33"/>
      <c r="U36" s="33"/>
      <c r="V36" s="33"/>
      <c r="W36" s="33"/>
      <c r="X36" s="34"/>
      <c r="Y36" s="33"/>
      <c r="Z36" s="33"/>
      <c r="AA36" s="34"/>
      <c r="AB36" s="33">
        <v>407</v>
      </c>
      <c r="AC36" s="33"/>
      <c r="AD36" s="33"/>
      <c r="AE36" s="33"/>
      <c r="AF36" s="33">
        <v>207</v>
      </c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>
        <v>864</v>
      </c>
      <c r="AS36" s="33">
        <v>327</v>
      </c>
      <c r="AT36" s="33"/>
      <c r="AU36" s="33"/>
      <c r="AV36" s="33"/>
      <c r="AW36" s="35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4">
        <f>SUM(K36,L36,AB36,AF36,AR36,AS36)</f>
        <v>2420</v>
      </c>
      <c r="BJ36" s="12" t="s">
        <v>125</v>
      </c>
      <c r="BK36" s="31">
        <v>30</v>
      </c>
    </row>
    <row r="37" spans="1:63">
      <c r="A37" s="14">
        <v>1</v>
      </c>
      <c r="B37" s="31">
        <v>31</v>
      </c>
      <c r="C37" s="12" t="s">
        <v>126</v>
      </c>
      <c r="D37" s="12" t="s">
        <v>127</v>
      </c>
      <c r="E37" s="14">
        <v>122052</v>
      </c>
      <c r="F37" s="34">
        <v>2398</v>
      </c>
      <c r="G37" s="33"/>
      <c r="H37" s="33"/>
      <c r="I37" s="33"/>
      <c r="J37" s="33"/>
      <c r="K37" s="33">
        <v>883</v>
      </c>
      <c r="L37" s="33">
        <v>1515</v>
      </c>
      <c r="M37" s="33">
        <v>2</v>
      </c>
      <c r="N37" s="33"/>
      <c r="O37" s="33"/>
      <c r="P37" s="34"/>
      <c r="Q37" s="33"/>
      <c r="R37" s="33"/>
      <c r="S37" s="33"/>
      <c r="T37" s="33"/>
      <c r="U37" s="33"/>
      <c r="V37" s="33"/>
      <c r="W37" s="33"/>
      <c r="X37" s="34"/>
      <c r="Y37" s="33"/>
      <c r="Z37" s="33"/>
      <c r="AA37" s="34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5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4">
        <f>SUM(K37,L37)</f>
        <v>2398</v>
      </c>
      <c r="BJ37" s="12" t="s">
        <v>126</v>
      </c>
      <c r="BK37" s="31">
        <v>31</v>
      </c>
    </row>
    <row r="38" spans="1:63">
      <c r="A38" s="14">
        <v>1</v>
      </c>
      <c r="B38" s="31">
        <v>32</v>
      </c>
      <c r="C38" s="12" t="s">
        <v>128</v>
      </c>
      <c r="D38" s="12" t="s">
        <v>129</v>
      </c>
      <c r="E38" s="14">
        <v>127838</v>
      </c>
      <c r="F38" s="15">
        <v>2325</v>
      </c>
      <c r="G38" s="31"/>
      <c r="H38" s="31"/>
      <c r="I38" s="31"/>
      <c r="J38" s="31"/>
      <c r="K38" s="33"/>
      <c r="L38" s="33">
        <v>1298</v>
      </c>
      <c r="M38" s="33">
        <v>3</v>
      </c>
      <c r="N38" s="31"/>
      <c r="O38" s="31"/>
      <c r="P38" s="15"/>
      <c r="Q38" s="31"/>
      <c r="R38" s="31"/>
      <c r="S38" s="31"/>
      <c r="T38" s="31"/>
      <c r="U38" s="31"/>
      <c r="V38" s="31"/>
      <c r="W38" s="31"/>
      <c r="X38" s="15"/>
      <c r="Y38" s="31"/>
      <c r="Z38" s="31"/>
      <c r="AA38" s="15"/>
      <c r="AB38" s="31"/>
      <c r="AC38" s="31"/>
      <c r="AD38" s="31"/>
      <c r="AE38" s="31"/>
      <c r="AF38" s="31"/>
      <c r="AG38" s="33"/>
      <c r="AH38" s="31"/>
      <c r="AI38" s="31"/>
      <c r="AJ38" s="31">
        <v>354</v>
      </c>
      <c r="AK38" s="31"/>
      <c r="AL38" s="31"/>
      <c r="AM38" s="31"/>
      <c r="AN38" s="31"/>
      <c r="AO38" s="31"/>
      <c r="AP38" s="31"/>
      <c r="AQ38" s="33">
        <v>673</v>
      </c>
      <c r="AR38" s="33"/>
      <c r="AS38" s="33"/>
      <c r="AT38" s="33"/>
      <c r="AU38" s="33"/>
      <c r="AV38" s="33"/>
      <c r="AW38" s="29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4">
        <f>SUM(L38,AJ38,AQ38)</f>
        <v>2325</v>
      </c>
      <c r="BJ38" s="12" t="s">
        <v>128</v>
      </c>
      <c r="BK38" s="31">
        <v>32</v>
      </c>
    </row>
    <row r="39" spans="1:63">
      <c r="A39" s="14"/>
      <c r="B39" s="31">
        <v>33</v>
      </c>
      <c r="C39" s="12" t="s">
        <v>130</v>
      </c>
      <c r="D39" s="12" t="s">
        <v>131</v>
      </c>
      <c r="E39" s="14">
        <v>127399</v>
      </c>
      <c r="F39" s="15">
        <v>2195</v>
      </c>
      <c r="G39" s="31"/>
      <c r="H39" s="31"/>
      <c r="I39" s="31"/>
      <c r="J39" s="31"/>
      <c r="K39" s="33">
        <v>633</v>
      </c>
      <c r="L39" s="33">
        <v>780</v>
      </c>
      <c r="M39" s="33">
        <v>16</v>
      </c>
      <c r="N39" s="31">
        <v>454</v>
      </c>
      <c r="O39" s="31">
        <v>8</v>
      </c>
      <c r="P39" s="15"/>
      <c r="Q39" s="31"/>
      <c r="R39" s="31"/>
      <c r="S39" s="31"/>
      <c r="T39" s="31"/>
      <c r="U39" s="31"/>
      <c r="V39" s="31"/>
      <c r="W39" s="31"/>
      <c r="X39" s="15"/>
      <c r="Y39" s="31"/>
      <c r="Z39" s="31"/>
      <c r="AA39" s="15"/>
      <c r="AB39" s="31"/>
      <c r="AC39" s="31"/>
      <c r="AD39" s="31"/>
      <c r="AE39" s="31"/>
      <c r="AF39" s="31"/>
      <c r="AG39" s="31"/>
      <c r="AH39" s="31"/>
      <c r="AI39" s="31"/>
      <c r="AJ39" s="31">
        <v>200</v>
      </c>
      <c r="AK39" s="31">
        <v>128</v>
      </c>
      <c r="AL39" s="31"/>
      <c r="AM39" s="31"/>
      <c r="AN39" s="31"/>
      <c r="AO39" s="31"/>
      <c r="AP39" s="31"/>
      <c r="AQ39" s="33"/>
      <c r="AR39" s="33"/>
      <c r="AS39" s="33"/>
      <c r="AT39" s="33"/>
      <c r="AU39" s="33"/>
      <c r="AV39" s="33"/>
      <c r="AW39" s="29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4">
        <f>SUM(K39,L39,N39,AJ39,AK39)</f>
        <v>2195</v>
      </c>
      <c r="BJ39" s="12" t="s">
        <v>130</v>
      </c>
      <c r="BK39" s="31">
        <v>33</v>
      </c>
    </row>
    <row r="40" spans="1:63">
      <c r="A40" s="14">
        <v>3</v>
      </c>
      <c r="B40" s="31">
        <v>34</v>
      </c>
      <c r="C40" s="12" t="s">
        <v>132</v>
      </c>
      <c r="D40" s="12" t="s">
        <v>133</v>
      </c>
      <c r="E40" s="14">
        <v>50042</v>
      </c>
      <c r="F40" s="34">
        <v>2181</v>
      </c>
      <c r="G40" s="33"/>
      <c r="H40" s="33"/>
      <c r="I40" s="33"/>
      <c r="J40" s="33"/>
      <c r="K40" s="33"/>
      <c r="L40" s="33">
        <v>323</v>
      </c>
      <c r="M40" s="33">
        <v>46</v>
      </c>
      <c r="N40" s="33">
        <v>358</v>
      </c>
      <c r="O40" s="33">
        <v>12</v>
      </c>
      <c r="P40" s="34"/>
      <c r="Q40" s="33"/>
      <c r="R40" s="33"/>
      <c r="S40" s="33"/>
      <c r="T40" s="33"/>
      <c r="U40" s="33"/>
      <c r="V40" s="33"/>
      <c r="W40" s="33"/>
      <c r="X40" s="34"/>
      <c r="Y40" s="33"/>
      <c r="Z40" s="33"/>
      <c r="AA40" s="34"/>
      <c r="AB40" s="33">
        <v>224</v>
      </c>
      <c r="AC40" s="33"/>
      <c r="AD40" s="33"/>
      <c r="AE40" s="33">
        <v>172</v>
      </c>
      <c r="AF40" s="33"/>
      <c r="AG40" s="33">
        <v>295</v>
      </c>
      <c r="AH40" s="33">
        <v>116</v>
      </c>
      <c r="AI40" s="33"/>
      <c r="AJ40" s="33"/>
      <c r="AK40" s="33">
        <v>104</v>
      </c>
      <c r="AL40" s="33"/>
      <c r="AM40" s="33"/>
      <c r="AN40" s="33">
        <v>114</v>
      </c>
      <c r="AO40" s="33"/>
      <c r="AP40" s="33"/>
      <c r="AQ40" s="33">
        <v>385</v>
      </c>
      <c r="AR40" s="33">
        <v>596</v>
      </c>
      <c r="AS40" s="33"/>
      <c r="AT40" s="33"/>
      <c r="AU40" s="33">
        <v>132</v>
      </c>
      <c r="AV40" s="33">
        <v>128</v>
      </c>
      <c r="AW40" s="35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4">
        <f>SUM(L40,N40,AB40,AG40,AQ40,AR40)</f>
        <v>2181</v>
      </c>
      <c r="BJ40" s="12" t="s">
        <v>132</v>
      </c>
      <c r="BK40" s="31">
        <v>34</v>
      </c>
    </row>
    <row r="41" spans="1:63">
      <c r="A41" s="14">
        <v>1</v>
      </c>
      <c r="B41" s="31">
        <v>35</v>
      </c>
      <c r="C41" s="12" t="s">
        <v>134</v>
      </c>
      <c r="D41" s="12" t="s">
        <v>44</v>
      </c>
      <c r="E41" s="14">
        <v>96271</v>
      </c>
      <c r="F41" s="34">
        <v>2058</v>
      </c>
      <c r="G41" s="33"/>
      <c r="H41" s="33"/>
      <c r="I41" s="33"/>
      <c r="J41" s="33"/>
      <c r="K41" s="33">
        <v>654</v>
      </c>
      <c r="L41" s="33"/>
      <c r="M41" s="33"/>
      <c r="N41" s="33"/>
      <c r="O41" s="33"/>
      <c r="P41" s="34"/>
      <c r="Q41" s="33"/>
      <c r="R41" s="33"/>
      <c r="S41" s="33"/>
      <c r="T41" s="33"/>
      <c r="U41" s="33"/>
      <c r="V41" s="33"/>
      <c r="W41" s="33"/>
      <c r="X41" s="34"/>
      <c r="Y41" s="33"/>
      <c r="Z41" s="33"/>
      <c r="AA41" s="34"/>
      <c r="AB41" s="33"/>
      <c r="AC41" s="33"/>
      <c r="AD41" s="33"/>
      <c r="AE41" s="33"/>
      <c r="AF41" s="33"/>
      <c r="AG41" s="33">
        <v>236</v>
      </c>
      <c r="AH41" s="33"/>
      <c r="AI41" s="33"/>
      <c r="AJ41" s="33"/>
      <c r="AK41" s="33"/>
      <c r="AL41" s="33"/>
      <c r="AM41" s="33"/>
      <c r="AN41" s="33"/>
      <c r="AO41" s="33"/>
      <c r="AP41" s="33"/>
      <c r="AQ41" s="33">
        <v>1168</v>
      </c>
      <c r="AR41" s="33"/>
      <c r="AS41" s="33"/>
      <c r="AT41" s="33"/>
      <c r="AU41" s="33"/>
      <c r="AV41" s="33"/>
      <c r="AW41" s="35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4">
        <f>SUM(K41,AG41,AQ41)</f>
        <v>2058</v>
      </c>
      <c r="BJ41" s="12" t="s">
        <v>134</v>
      </c>
      <c r="BK41" s="31">
        <v>35</v>
      </c>
    </row>
    <row r="42" spans="1:63">
      <c r="A42" s="14">
        <v>1</v>
      </c>
      <c r="B42" s="31">
        <v>35</v>
      </c>
      <c r="C42" s="42" t="s">
        <v>135</v>
      </c>
      <c r="D42" s="42" t="s">
        <v>92</v>
      </c>
      <c r="E42" s="14">
        <v>123451</v>
      </c>
      <c r="F42" s="15">
        <v>2058</v>
      </c>
      <c r="G42" s="31"/>
      <c r="H42" s="31"/>
      <c r="I42" s="31"/>
      <c r="J42" s="31"/>
      <c r="K42" s="33">
        <v>393</v>
      </c>
      <c r="L42" s="33">
        <v>560</v>
      </c>
      <c r="M42" s="33">
        <v>25</v>
      </c>
      <c r="N42" s="31"/>
      <c r="O42" s="31"/>
      <c r="P42" s="15"/>
      <c r="Q42" s="31"/>
      <c r="R42" s="31"/>
      <c r="S42" s="31"/>
      <c r="T42" s="31"/>
      <c r="U42" s="31"/>
      <c r="V42" s="31"/>
      <c r="W42" s="31"/>
      <c r="X42" s="15"/>
      <c r="Y42" s="31"/>
      <c r="Z42" s="31"/>
      <c r="AA42" s="15"/>
      <c r="AB42" s="31">
        <v>227</v>
      </c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3">
        <v>878</v>
      </c>
      <c r="AR42" s="33"/>
      <c r="AS42" s="33"/>
      <c r="AT42" s="33"/>
      <c r="AU42" s="33"/>
      <c r="AV42" s="33"/>
      <c r="AW42" s="29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4">
        <f>SUM(K42,L42,AB42,AQ42)</f>
        <v>2058</v>
      </c>
      <c r="BJ42" s="42" t="s">
        <v>135</v>
      </c>
      <c r="BK42" s="31">
        <v>35</v>
      </c>
    </row>
    <row r="43" spans="1:63">
      <c r="A43" s="14">
        <v>1</v>
      </c>
      <c r="B43" s="31">
        <v>37</v>
      </c>
      <c r="C43" s="12" t="s">
        <v>136</v>
      </c>
      <c r="D43" s="42" t="s">
        <v>137</v>
      </c>
      <c r="E43" s="14">
        <v>113498</v>
      </c>
      <c r="F43" s="15">
        <v>1999</v>
      </c>
      <c r="G43" s="31"/>
      <c r="H43" s="31"/>
      <c r="I43" s="31"/>
      <c r="J43" s="31"/>
      <c r="K43" s="33">
        <v>391</v>
      </c>
      <c r="L43" s="33">
        <v>549</v>
      </c>
      <c r="M43" s="33">
        <v>28</v>
      </c>
      <c r="N43" s="31"/>
      <c r="O43" s="31"/>
      <c r="P43" s="15"/>
      <c r="Q43" s="31"/>
      <c r="R43" s="31"/>
      <c r="S43" s="31"/>
      <c r="T43" s="31"/>
      <c r="U43" s="31"/>
      <c r="V43" s="31"/>
      <c r="W43" s="31"/>
      <c r="X43" s="15"/>
      <c r="Y43" s="31"/>
      <c r="Z43" s="31"/>
      <c r="AA43" s="15"/>
      <c r="AB43" s="31"/>
      <c r="AC43" s="31"/>
      <c r="AD43" s="31"/>
      <c r="AE43" s="31"/>
      <c r="AF43" s="31"/>
      <c r="AG43" s="31"/>
      <c r="AH43" s="31"/>
      <c r="AI43" s="31"/>
      <c r="AJ43" s="31">
        <v>278</v>
      </c>
      <c r="AK43" s="31"/>
      <c r="AL43" s="31"/>
      <c r="AM43" s="31"/>
      <c r="AN43" s="31"/>
      <c r="AO43" s="31"/>
      <c r="AP43" s="31"/>
      <c r="AQ43" s="33">
        <v>400</v>
      </c>
      <c r="AR43" s="33">
        <v>381</v>
      </c>
      <c r="AS43" s="33"/>
      <c r="AT43" s="33"/>
      <c r="AU43" s="33"/>
      <c r="AV43" s="33"/>
      <c r="AW43" s="29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4">
        <f>SUM(K43,L43,AJ43,AQ43,AR43)</f>
        <v>1999</v>
      </c>
      <c r="BJ43" s="12" t="s">
        <v>136</v>
      </c>
      <c r="BK43" s="31">
        <v>37</v>
      </c>
    </row>
    <row r="44" spans="1:63">
      <c r="A44" s="14">
        <v>1</v>
      </c>
      <c r="B44" s="31">
        <v>38</v>
      </c>
      <c r="C44" s="12" t="s">
        <v>138</v>
      </c>
      <c r="D44" s="12" t="s">
        <v>139</v>
      </c>
      <c r="E44" s="14">
        <v>115690</v>
      </c>
      <c r="F44" s="34">
        <v>1970</v>
      </c>
      <c r="G44" s="33"/>
      <c r="H44" s="33"/>
      <c r="I44" s="33"/>
      <c r="J44" s="33"/>
      <c r="K44" s="33">
        <v>660</v>
      </c>
      <c r="L44" s="33"/>
      <c r="M44" s="33"/>
      <c r="N44" s="33"/>
      <c r="O44" s="33"/>
      <c r="P44" s="34"/>
      <c r="Q44" s="33"/>
      <c r="R44" s="33"/>
      <c r="S44" s="33"/>
      <c r="T44" s="33"/>
      <c r="U44" s="33"/>
      <c r="V44" s="33"/>
      <c r="W44" s="33"/>
      <c r="X44" s="34"/>
      <c r="Y44" s="33"/>
      <c r="Z44" s="33"/>
      <c r="AA44" s="34"/>
      <c r="AB44" s="33"/>
      <c r="AC44" s="33"/>
      <c r="AD44" s="33"/>
      <c r="AE44" s="33"/>
      <c r="AF44" s="33"/>
      <c r="AG44" s="33"/>
      <c r="AH44" s="33"/>
      <c r="AI44" s="33"/>
      <c r="AJ44" s="33">
        <v>204</v>
      </c>
      <c r="AK44" s="33"/>
      <c r="AL44" s="33"/>
      <c r="AM44" s="33"/>
      <c r="AN44" s="33"/>
      <c r="AO44" s="33"/>
      <c r="AP44" s="33"/>
      <c r="AQ44" s="33"/>
      <c r="AR44" s="33">
        <v>1106</v>
      </c>
      <c r="AS44" s="33"/>
      <c r="AT44" s="33"/>
      <c r="AU44" s="33"/>
      <c r="AV44" s="33"/>
      <c r="AW44" s="35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4">
        <f>SUM(K44,AJ44,AR44)</f>
        <v>1970</v>
      </c>
      <c r="BJ44" s="12" t="s">
        <v>138</v>
      </c>
      <c r="BK44" s="31">
        <v>38</v>
      </c>
    </row>
    <row r="45" spans="1:63">
      <c r="A45" s="14">
        <v>1</v>
      </c>
      <c r="B45" s="31">
        <v>39</v>
      </c>
      <c r="C45" s="12" t="s">
        <v>140</v>
      </c>
      <c r="D45" s="12" t="s">
        <v>101</v>
      </c>
      <c r="E45" s="14">
        <v>118217</v>
      </c>
      <c r="F45" s="34">
        <v>1941</v>
      </c>
      <c r="G45" s="33"/>
      <c r="H45" s="33"/>
      <c r="I45" s="33"/>
      <c r="J45" s="33"/>
      <c r="K45" s="33">
        <v>619</v>
      </c>
      <c r="L45" s="33">
        <v>325</v>
      </c>
      <c r="M45" s="33">
        <v>45</v>
      </c>
      <c r="N45" s="33">
        <v>366</v>
      </c>
      <c r="O45" s="33">
        <v>10</v>
      </c>
      <c r="P45" s="34"/>
      <c r="Q45" s="33"/>
      <c r="R45" s="33"/>
      <c r="S45" s="33"/>
      <c r="T45" s="33"/>
      <c r="U45" s="33"/>
      <c r="V45" s="33"/>
      <c r="W45" s="33"/>
      <c r="X45" s="34"/>
      <c r="Y45" s="33"/>
      <c r="Z45" s="33"/>
      <c r="AA45" s="34"/>
      <c r="AB45" s="33"/>
      <c r="AC45" s="33"/>
      <c r="AD45" s="33"/>
      <c r="AE45" s="33"/>
      <c r="AF45" s="33"/>
      <c r="AG45" s="33">
        <v>133</v>
      </c>
      <c r="AH45" s="33"/>
      <c r="AI45" s="33"/>
      <c r="AJ45" s="33">
        <v>115</v>
      </c>
      <c r="AK45" s="33">
        <v>101</v>
      </c>
      <c r="AL45" s="33"/>
      <c r="AM45" s="33"/>
      <c r="AN45" s="33"/>
      <c r="AO45" s="33">
        <v>129</v>
      </c>
      <c r="AP45" s="33"/>
      <c r="AQ45" s="33">
        <v>0</v>
      </c>
      <c r="AR45" s="33">
        <v>369</v>
      </c>
      <c r="AS45" s="33"/>
      <c r="AT45" s="33"/>
      <c r="AU45" s="33"/>
      <c r="AV45" s="33"/>
      <c r="AW45" s="35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4">
        <f>SUM(K45,L45,N45,AG45,AO45,AR45)</f>
        <v>1941</v>
      </c>
      <c r="BJ45" s="12" t="s">
        <v>140</v>
      </c>
      <c r="BK45" s="31">
        <v>39</v>
      </c>
    </row>
    <row r="46" spans="1:63">
      <c r="A46" s="14">
        <v>1</v>
      </c>
      <c r="B46" s="31">
        <v>40</v>
      </c>
      <c r="C46" s="12" t="s">
        <v>141</v>
      </c>
      <c r="D46" s="12" t="s">
        <v>142</v>
      </c>
      <c r="E46" s="14">
        <v>121790</v>
      </c>
      <c r="F46" s="15">
        <v>1940</v>
      </c>
      <c r="G46" s="31"/>
      <c r="H46" s="31"/>
      <c r="I46" s="31"/>
      <c r="J46" s="31"/>
      <c r="K46" s="33">
        <v>387</v>
      </c>
      <c r="L46" s="33">
        <v>308</v>
      </c>
      <c r="M46" s="33">
        <v>54</v>
      </c>
      <c r="N46" s="31"/>
      <c r="O46" s="31"/>
      <c r="P46" s="15"/>
      <c r="Q46" s="31"/>
      <c r="R46" s="31"/>
      <c r="S46" s="31"/>
      <c r="T46" s="31"/>
      <c r="U46" s="31"/>
      <c r="V46" s="31"/>
      <c r="W46" s="31"/>
      <c r="X46" s="15"/>
      <c r="Y46" s="31"/>
      <c r="Z46" s="31"/>
      <c r="AA46" s="15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3">
        <v>617</v>
      </c>
      <c r="AR46" s="33">
        <v>628</v>
      </c>
      <c r="AS46" s="33"/>
      <c r="AT46" s="33"/>
      <c r="AU46" s="33"/>
      <c r="AV46" s="33"/>
      <c r="AW46" s="29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4">
        <f>SUM(K46,L46,AQ46,AR46)</f>
        <v>1940</v>
      </c>
      <c r="BJ46" s="12" t="s">
        <v>141</v>
      </c>
      <c r="BK46" s="31">
        <v>40</v>
      </c>
    </row>
    <row r="47" spans="1:63">
      <c r="A47" s="14">
        <v>1</v>
      </c>
      <c r="B47" s="31">
        <v>41</v>
      </c>
      <c r="C47" s="12" t="s">
        <v>143</v>
      </c>
      <c r="D47" s="12" t="s">
        <v>144</v>
      </c>
      <c r="E47" s="14">
        <v>105437</v>
      </c>
      <c r="F47" s="34">
        <v>1871</v>
      </c>
      <c r="G47" s="33"/>
      <c r="H47" s="33"/>
      <c r="I47" s="33"/>
      <c r="J47" s="33"/>
      <c r="K47" s="33">
        <v>365</v>
      </c>
      <c r="L47" s="33"/>
      <c r="M47" s="33"/>
      <c r="N47" s="33"/>
      <c r="O47" s="33"/>
      <c r="P47" s="34"/>
      <c r="Q47" s="33"/>
      <c r="R47" s="33"/>
      <c r="S47" s="33"/>
      <c r="T47" s="33"/>
      <c r="U47" s="33"/>
      <c r="V47" s="33"/>
      <c r="W47" s="33"/>
      <c r="X47" s="34"/>
      <c r="Y47" s="33"/>
      <c r="Z47" s="33"/>
      <c r="AA47" s="34"/>
      <c r="AB47" s="33"/>
      <c r="AC47" s="33"/>
      <c r="AD47" s="33"/>
      <c r="AE47" s="33">
        <v>147</v>
      </c>
      <c r="AF47" s="33"/>
      <c r="AG47" s="33"/>
      <c r="AH47" s="33"/>
      <c r="AI47" s="33"/>
      <c r="AJ47" s="33">
        <v>193</v>
      </c>
      <c r="AK47" s="33"/>
      <c r="AL47" s="33"/>
      <c r="AM47" s="33"/>
      <c r="AN47" s="33">
        <v>161</v>
      </c>
      <c r="AO47" s="33">
        <v>133</v>
      </c>
      <c r="AP47" s="33"/>
      <c r="AQ47" s="33">
        <v>621</v>
      </c>
      <c r="AR47" s="33">
        <v>384</v>
      </c>
      <c r="AS47" s="33"/>
      <c r="AT47" s="33"/>
      <c r="AU47" s="33"/>
      <c r="AV47" s="33">
        <v>130</v>
      </c>
      <c r="AW47" s="35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4">
        <f>SUM(K47,AE47,AJ47,AN47,AQ47,AR47)</f>
        <v>1871</v>
      </c>
      <c r="BJ47" s="12" t="s">
        <v>143</v>
      </c>
      <c r="BK47" s="31">
        <v>41</v>
      </c>
    </row>
    <row r="48" spans="1:63">
      <c r="A48" s="14">
        <v>1</v>
      </c>
      <c r="B48" s="31">
        <v>42</v>
      </c>
      <c r="C48" s="38" t="s">
        <v>145</v>
      </c>
      <c r="D48" s="41" t="s">
        <v>133</v>
      </c>
      <c r="E48" s="31">
        <v>118062</v>
      </c>
      <c r="F48" s="15">
        <v>1859</v>
      </c>
      <c r="G48" s="31"/>
      <c r="H48" s="31"/>
      <c r="I48" s="31"/>
      <c r="J48" s="31"/>
      <c r="K48" s="33">
        <v>1446</v>
      </c>
      <c r="L48" s="33"/>
      <c r="M48" s="33"/>
      <c r="N48" s="31"/>
      <c r="O48" s="31"/>
      <c r="P48" s="15"/>
      <c r="Q48" s="31"/>
      <c r="R48" s="31"/>
      <c r="S48" s="31"/>
      <c r="T48" s="31"/>
      <c r="U48" s="31"/>
      <c r="V48" s="31"/>
      <c r="W48" s="31"/>
      <c r="X48" s="15"/>
      <c r="Y48" s="31"/>
      <c r="Z48" s="31"/>
      <c r="AA48" s="15"/>
      <c r="AB48" s="33">
        <v>413</v>
      </c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3"/>
      <c r="AR48" s="33"/>
      <c r="AS48" s="33"/>
      <c r="AT48" s="33"/>
      <c r="AU48" s="33"/>
      <c r="AV48" s="33"/>
      <c r="AW48" s="29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4">
        <f>SUM(K48,AB48)</f>
        <v>1859</v>
      </c>
      <c r="BJ48" s="38" t="s">
        <v>146</v>
      </c>
      <c r="BK48" s="31">
        <v>42</v>
      </c>
    </row>
    <row r="49" spans="1:63">
      <c r="A49" s="14">
        <v>1</v>
      </c>
      <c r="B49" s="31">
        <v>43</v>
      </c>
      <c r="C49" s="12" t="s">
        <v>147</v>
      </c>
      <c r="D49" s="12" t="s">
        <v>92</v>
      </c>
      <c r="E49" s="14">
        <v>6026</v>
      </c>
      <c r="F49" s="34">
        <v>1833</v>
      </c>
      <c r="G49" s="33"/>
      <c r="H49" s="33"/>
      <c r="I49" s="33"/>
      <c r="J49" s="33"/>
      <c r="K49" s="33">
        <v>378</v>
      </c>
      <c r="L49" s="33">
        <v>344</v>
      </c>
      <c r="M49" s="33">
        <v>37</v>
      </c>
      <c r="N49" s="33"/>
      <c r="O49" s="33"/>
      <c r="P49" s="34"/>
      <c r="Q49" s="33"/>
      <c r="R49" s="33"/>
      <c r="S49" s="33"/>
      <c r="T49" s="33"/>
      <c r="U49" s="33"/>
      <c r="V49" s="33"/>
      <c r="W49" s="33"/>
      <c r="X49" s="34"/>
      <c r="Y49" s="33"/>
      <c r="Z49" s="33"/>
      <c r="AA49" s="34"/>
      <c r="AB49" s="33"/>
      <c r="AC49" s="33"/>
      <c r="AD49" s="33"/>
      <c r="AE49" s="33"/>
      <c r="AF49" s="33"/>
      <c r="AG49" s="33"/>
      <c r="AH49" s="33">
        <v>95</v>
      </c>
      <c r="AI49" s="33"/>
      <c r="AJ49" s="33">
        <v>273</v>
      </c>
      <c r="AK49" s="33"/>
      <c r="AL49" s="33"/>
      <c r="AM49" s="33"/>
      <c r="AN49" s="33">
        <v>113</v>
      </c>
      <c r="AO49" s="33"/>
      <c r="AP49" s="33"/>
      <c r="AQ49" s="33">
        <v>630</v>
      </c>
      <c r="AR49" s="33"/>
      <c r="AS49" s="33"/>
      <c r="AT49" s="33"/>
      <c r="AU49" s="33"/>
      <c r="AV49" s="33"/>
      <c r="AW49" s="35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4">
        <f>SUM(K49,L49,AH49,AJ49,AN49,AQ49)</f>
        <v>1833</v>
      </c>
      <c r="BJ49" s="12" t="s">
        <v>147</v>
      </c>
      <c r="BK49" s="31">
        <v>43</v>
      </c>
    </row>
    <row r="50" spans="1:63">
      <c r="A50" s="14">
        <v>1</v>
      </c>
      <c r="B50" s="31">
        <v>44</v>
      </c>
      <c r="C50" s="12" t="s">
        <v>148</v>
      </c>
      <c r="D50" s="12" t="s">
        <v>149</v>
      </c>
      <c r="E50" s="14">
        <v>124456</v>
      </c>
      <c r="F50" s="34">
        <v>1818</v>
      </c>
      <c r="G50" s="33"/>
      <c r="H50" s="33"/>
      <c r="I50" s="33"/>
      <c r="J50" s="33"/>
      <c r="K50" s="33">
        <v>876</v>
      </c>
      <c r="L50" s="33">
        <v>542</v>
      </c>
      <c r="M50" s="33">
        <v>30</v>
      </c>
      <c r="N50" s="33"/>
      <c r="O50" s="33"/>
      <c r="P50" s="34"/>
      <c r="Q50" s="33"/>
      <c r="R50" s="33"/>
      <c r="S50" s="33"/>
      <c r="T50" s="33"/>
      <c r="U50" s="33"/>
      <c r="V50" s="33"/>
      <c r="W50" s="33"/>
      <c r="X50" s="34"/>
      <c r="Y50" s="33"/>
      <c r="Z50" s="33"/>
      <c r="AA50" s="34"/>
      <c r="AB50" s="33"/>
      <c r="AC50" s="33"/>
      <c r="AD50" s="33"/>
      <c r="AE50" s="33"/>
      <c r="AF50" s="33"/>
      <c r="AG50" s="33">
        <v>400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>
        <v>0</v>
      </c>
      <c r="AR50" s="33"/>
      <c r="AS50" s="33"/>
      <c r="AT50" s="33"/>
      <c r="AU50" s="33"/>
      <c r="AV50" s="33"/>
      <c r="AW50" s="35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4">
        <f>SUM(K50,L50,AG50)</f>
        <v>1818</v>
      </c>
      <c r="BJ50" s="12" t="s">
        <v>148</v>
      </c>
      <c r="BK50" s="31">
        <v>44</v>
      </c>
    </row>
    <row r="51" spans="1:63">
      <c r="A51" s="14">
        <v>1</v>
      </c>
      <c r="B51" s="31">
        <v>45</v>
      </c>
      <c r="C51" s="12" t="s">
        <v>150</v>
      </c>
      <c r="D51" s="12" t="s">
        <v>133</v>
      </c>
      <c r="E51" s="14">
        <v>54188</v>
      </c>
      <c r="F51" s="34">
        <v>1727</v>
      </c>
      <c r="G51" s="33"/>
      <c r="H51" s="33"/>
      <c r="I51" s="33"/>
      <c r="J51" s="33"/>
      <c r="K51" s="33">
        <v>648</v>
      </c>
      <c r="L51" s="33"/>
      <c r="M51" s="33"/>
      <c r="N51" s="33"/>
      <c r="O51" s="33"/>
      <c r="P51" s="34"/>
      <c r="Q51" s="33"/>
      <c r="R51" s="33"/>
      <c r="S51" s="33"/>
      <c r="T51" s="33"/>
      <c r="U51" s="33"/>
      <c r="V51" s="33"/>
      <c r="W51" s="33"/>
      <c r="X51" s="34"/>
      <c r="Y51" s="33"/>
      <c r="Z51" s="33"/>
      <c r="AA51" s="34"/>
      <c r="AB51" s="33">
        <v>238</v>
      </c>
      <c r="AC51" s="33"/>
      <c r="AD51" s="33"/>
      <c r="AE51" s="33"/>
      <c r="AF51" s="33"/>
      <c r="AG51" s="33"/>
      <c r="AH51" s="31">
        <v>68</v>
      </c>
      <c r="AI51" s="33"/>
      <c r="AJ51" s="33"/>
      <c r="AK51" s="33"/>
      <c r="AL51" s="33"/>
      <c r="AM51" s="33"/>
      <c r="AN51" s="31">
        <v>250</v>
      </c>
      <c r="AO51" s="33"/>
      <c r="AP51" s="33"/>
      <c r="AQ51" s="33"/>
      <c r="AR51" s="33"/>
      <c r="AS51" s="33">
        <v>231</v>
      </c>
      <c r="AT51" s="33"/>
      <c r="AU51" s="33">
        <v>154</v>
      </c>
      <c r="AV51" s="33">
        <v>206</v>
      </c>
      <c r="AW51" s="35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4">
        <f>SUM(K51,AB51,AN51,AS51,AU51,AV51)</f>
        <v>1727</v>
      </c>
      <c r="BJ51" s="12" t="s">
        <v>151</v>
      </c>
      <c r="BK51" s="31">
        <v>45</v>
      </c>
    </row>
    <row r="52" spans="1:63">
      <c r="A52" s="14">
        <v>1</v>
      </c>
      <c r="B52" s="31">
        <v>46</v>
      </c>
      <c r="C52" s="38" t="s">
        <v>152</v>
      </c>
      <c r="D52" s="38" t="s">
        <v>99</v>
      </c>
      <c r="E52" s="31">
        <v>137983</v>
      </c>
      <c r="F52" s="15">
        <v>1631</v>
      </c>
      <c r="G52" s="31"/>
      <c r="H52" s="31"/>
      <c r="I52" s="31"/>
      <c r="J52" s="31"/>
      <c r="K52" s="33">
        <v>637</v>
      </c>
      <c r="L52" s="33"/>
      <c r="M52" s="33"/>
      <c r="N52" s="31"/>
      <c r="O52" s="31"/>
      <c r="P52" s="15"/>
      <c r="Q52" s="31"/>
      <c r="R52" s="31"/>
      <c r="S52" s="31"/>
      <c r="T52" s="31"/>
      <c r="U52" s="31"/>
      <c r="V52" s="31"/>
      <c r="W52" s="31"/>
      <c r="X52" s="15"/>
      <c r="Y52" s="31"/>
      <c r="Z52" s="31"/>
      <c r="AA52" s="15"/>
      <c r="AB52" s="33">
        <v>315</v>
      </c>
      <c r="AC52" s="31">
        <v>29</v>
      </c>
      <c r="AD52" s="31"/>
      <c r="AE52" s="31"/>
      <c r="AF52" s="31"/>
      <c r="AG52" s="31"/>
      <c r="AH52" s="31">
        <v>121</v>
      </c>
      <c r="AI52" s="31"/>
      <c r="AJ52" s="31">
        <v>196</v>
      </c>
      <c r="AK52" s="31">
        <v>0</v>
      </c>
      <c r="AL52" s="31"/>
      <c r="AM52" s="31"/>
      <c r="AN52" s="31">
        <v>200</v>
      </c>
      <c r="AO52" s="31">
        <v>162</v>
      </c>
      <c r="AP52" s="31"/>
      <c r="AQ52" s="33">
        <v>0</v>
      </c>
      <c r="AR52" s="33">
        <v>0</v>
      </c>
      <c r="AS52" s="33"/>
      <c r="AT52" s="33"/>
      <c r="AU52" s="33">
        <v>109</v>
      </c>
      <c r="AV52" s="33">
        <v>95</v>
      </c>
      <c r="AW52" s="29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4">
        <f>SUM(K52,AB52,AH52,AJ52,AN52,AO52)</f>
        <v>1631</v>
      </c>
      <c r="BJ52" s="38" t="s">
        <v>152</v>
      </c>
      <c r="BK52" s="31">
        <v>46</v>
      </c>
    </row>
    <row r="53" spans="1:63">
      <c r="A53" s="14">
        <v>1</v>
      </c>
      <c r="B53" s="31">
        <v>47</v>
      </c>
      <c r="C53" s="12" t="s">
        <v>153</v>
      </c>
      <c r="D53" s="12" t="s">
        <v>154</v>
      </c>
      <c r="E53" s="14">
        <v>119096</v>
      </c>
      <c r="F53" s="15">
        <v>1603</v>
      </c>
      <c r="G53" s="31"/>
      <c r="H53" s="31"/>
      <c r="I53" s="31"/>
      <c r="J53" s="31"/>
      <c r="K53" s="33">
        <v>0</v>
      </c>
      <c r="L53" s="33">
        <v>303</v>
      </c>
      <c r="M53" s="33">
        <v>56</v>
      </c>
      <c r="N53" s="31"/>
      <c r="O53" s="31"/>
      <c r="P53" s="15"/>
      <c r="Q53" s="31"/>
      <c r="R53" s="31"/>
      <c r="S53" s="31"/>
      <c r="T53" s="31"/>
      <c r="U53" s="31"/>
      <c r="V53" s="31"/>
      <c r="W53" s="31"/>
      <c r="X53" s="15"/>
      <c r="Y53" s="31"/>
      <c r="Z53" s="31"/>
      <c r="AA53" s="15"/>
      <c r="AB53" s="31">
        <v>321</v>
      </c>
      <c r="AC53" s="31"/>
      <c r="AD53" s="31">
        <v>60</v>
      </c>
      <c r="AE53" s="31"/>
      <c r="AF53" s="31"/>
      <c r="AG53" s="31"/>
      <c r="AH53" s="31">
        <v>119</v>
      </c>
      <c r="AI53" s="31"/>
      <c r="AJ53" s="31">
        <v>195</v>
      </c>
      <c r="AK53" s="31"/>
      <c r="AL53" s="31"/>
      <c r="AM53" s="31"/>
      <c r="AN53" s="31"/>
      <c r="AO53" s="31"/>
      <c r="AP53" s="31"/>
      <c r="AQ53" s="33">
        <v>605</v>
      </c>
      <c r="AR53" s="33">
        <v>0</v>
      </c>
      <c r="AS53" s="33"/>
      <c r="AT53" s="33"/>
      <c r="AU53" s="33"/>
      <c r="AV53" s="33"/>
      <c r="AW53" s="29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4">
        <f>SUM(L53,AB53,AD53,AH53,AJ53,AQ53)</f>
        <v>1603</v>
      </c>
      <c r="BJ53" s="12" t="s">
        <v>153</v>
      </c>
      <c r="BK53" s="31">
        <v>47</v>
      </c>
    </row>
    <row r="54" spans="1:63">
      <c r="A54" s="14">
        <v>1</v>
      </c>
      <c r="B54" s="31">
        <v>48</v>
      </c>
      <c r="C54" s="12" t="s">
        <v>155</v>
      </c>
      <c r="D54" s="12" t="s">
        <v>156</v>
      </c>
      <c r="E54" s="14">
        <v>118928</v>
      </c>
      <c r="F54" s="34">
        <v>1588</v>
      </c>
      <c r="G54" s="33"/>
      <c r="H54" s="33"/>
      <c r="I54" s="33"/>
      <c r="J54" s="33"/>
      <c r="K54" s="33">
        <v>355</v>
      </c>
      <c r="L54" s="33">
        <v>351</v>
      </c>
      <c r="M54" s="33">
        <v>35</v>
      </c>
      <c r="N54" s="33"/>
      <c r="O54" s="33"/>
      <c r="P54" s="34"/>
      <c r="Q54" s="33"/>
      <c r="R54" s="33"/>
      <c r="S54" s="33"/>
      <c r="T54" s="33"/>
      <c r="U54" s="33"/>
      <c r="V54" s="33"/>
      <c r="W54" s="33"/>
      <c r="X54" s="34"/>
      <c r="Y54" s="33"/>
      <c r="Z54" s="33"/>
      <c r="AA54" s="34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>
        <v>0</v>
      </c>
      <c r="AR54" s="33">
        <v>882</v>
      </c>
      <c r="AS54" s="33"/>
      <c r="AT54" s="33"/>
      <c r="AU54" s="33"/>
      <c r="AV54" s="33"/>
      <c r="AW54" s="35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4">
        <f>SUM(K54,L54,AR54)</f>
        <v>1588</v>
      </c>
      <c r="BJ54" s="12" t="s">
        <v>155</v>
      </c>
      <c r="BK54" s="31">
        <v>48</v>
      </c>
    </row>
    <row r="55" spans="1:63">
      <c r="A55" s="14">
        <v>1</v>
      </c>
      <c r="B55" s="31">
        <v>49</v>
      </c>
      <c r="C55" s="38" t="s">
        <v>157</v>
      </c>
      <c r="D55" s="12" t="s">
        <v>92</v>
      </c>
      <c r="E55" s="31">
        <v>110082</v>
      </c>
      <c r="F55" s="15">
        <v>1573</v>
      </c>
      <c r="G55" s="31"/>
      <c r="H55" s="31"/>
      <c r="I55" s="31"/>
      <c r="J55" s="31"/>
      <c r="K55" s="33"/>
      <c r="L55" s="33"/>
      <c r="M55" s="33"/>
      <c r="N55" s="31"/>
      <c r="O55" s="31"/>
      <c r="P55" s="15"/>
      <c r="Q55" s="31"/>
      <c r="R55" s="31"/>
      <c r="S55" s="31"/>
      <c r="T55" s="31"/>
      <c r="U55" s="31"/>
      <c r="V55" s="31"/>
      <c r="W55" s="31"/>
      <c r="X55" s="15"/>
      <c r="Y55" s="31"/>
      <c r="Z55" s="31"/>
      <c r="AA55" s="15"/>
      <c r="AB55" s="31">
        <v>0</v>
      </c>
      <c r="AC55" s="31"/>
      <c r="AD55" s="31"/>
      <c r="AE55" s="31"/>
      <c r="AF55" s="31">
        <v>280</v>
      </c>
      <c r="AG55" s="31">
        <v>344</v>
      </c>
      <c r="AH55" s="31">
        <v>172</v>
      </c>
      <c r="AI55" s="31"/>
      <c r="AJ55" s="31"/>
      <c r="AK55" s="31">
        <v>133</v>
      </c>
      <c r="AL55" s="31"/>
      <c r="AM55" s="31"/>
      <c r="AN55" s="31"/>
      <c r="AO55" s="31"/>
      <c r="AP55" s="31"/>
      <c r="AQ55" s="33">
        <v>644</v>
      </c>
      <c r="AR55" s="33"/>
      <c r="AS55" s="33"/>
      <c r="AT55" s="33"/>
      <c r="AU55" s="33"/>
      <c r="AV55" s="33"/>
      <c r="AW55" s="29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4">
        <f>SUM(AF55,AG55,AH55,AK55,AQ55)</f>
        <v>1573</v>
      </c>
      <c r="BJ55" s="38" t="s">
        <v>157</v>
      </c>
      <c r="BK55" s="31">
        <v>49</v>
      </c>
    </row>
    <row r="56" spans="1:63">
      <c r="A56" s="14"/>
      <c r="B56" s="31">
        <v>49</v>
      </c>
      <c r="C56" s="12" t="s">
        <v>158</v>
      </c>
      <c r="D56" s="12" t="s">
        <v>159</v>
      </c>
      <c r="E56" s="14">
        <v>116682</v>
      </c>
      <c r="F56" s="15">
        <v>1573</v>
      </c>
      <c r="G56" s="31"/>
      <c r="H56" s="31">
        <v>34</v>
      </c>
      <c r="I56" s="31">
        <v>133</v>
      </c>
      <c r="J56" s="31"/>
      <c r="K56" s="33"/>
      <c r="L56" s="33">
        <v>1025</v>
      </c>
      <c r="M56" s="33">
        <v>8</v>
      </c>
      <c r="N56" s="31"/>
      <c r="O56" s="31"/>
      <c r="P56" s="15"/>
      <c r="Q56" s="31"/>
      <c r="R56" s="31"/>
      <c r="S56" s="31"/>
      <c r="T56" s="31"/>
      <c r="U56" s="31"/>
      <c r="V56" s="31"/>
      <c r="W56" s="31"/>
      <c r="X56" s="15"/>
      <c r="Y56" s="31"/>
      <c r="Z56" s="31"/>
      <c r="AA56" s="15"/>
      <c r="AB56" s="31"/>
      <c r="AC56" s="31"/>
      <c r="AD56" s="31">
        <v>35</v>
      </c>
      <c r="AE56" s="31"/>
      <c r="AF56" s="31">
        <v>0</v>
      </c>
      <c r="AG56" s="31"/>
      <c r="AH56" s="31">
        <v>90</v>
      </c>
      <c r="AI56" s="31"/>
      <c r="AJ56" s="31">
        <v>183</v>
      </c>
      <c r="AK56" s="31">
        <v>102</v>
      </c>
      <c r="AL56" s="31"/>
      <c r="AM56" s="31"/>
      <c r="AN56" s="31"/>
      <c r="AO56" s="31"/>
      <c r="AP56" s="31"/>
      <c r="AQ56" s="33"/>
      <c r="AR56" s="33"/>
      <c r="AS56" s="33">
        <v>0</v>
      </c>
      <c r="AT56" s="33">
        <v>40</v>
      </c>
      <c r="AU56" s="33"/>
      <c r="AV56" s="33"/>
      <c r="AW56" s="29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4">
        <f>SUM(I56,L56,AH56,AJ56,AK56,AT56)</f>
        <v>1573</v>
      </c>
      <c r="BJ56" s="12" t="s">
        <v>158</v>
      </c>
      <c r="BK56" s="31">
        <v>49</v>
      </c>
    </row>
    <row r="57" spans="1:63">
      <c r="A57" s="14">
        <v>1</v>
      </c>
      <c r="B57" s="31">
        <v>51</v>
      </c>
      <c r="C57" s="12" t="s">
        <v>160</v>
      </c>
      <c r="D57" s="12" t="s">
        <v>161</v>
      </c>
      <c r="E57" s="14">
        <v>129053</v>
      </c>
      <c r="F57" s="34">
        <v>1551</v>
      </c>
      <c r="G57" s="33"/>
      <c r="H57" s="33"/>
      <c r="I57" s="33"/>
      <c r="J57" s="33"/>
      <c r="K57" s="33"/>
      <c r="L57" s="33"/>
      <c r="M57" s="33"/>
      <c r="N57" s="33">
        <v>362</v>
      </c>
      <c r="O57" s="33">
        <v>11</v>
      </c>
      <c r="P57" s="34"/>
      <c r="Q57" s="33"/>
      <c r="R57" s="33"/>
      <c r="S57" s="33"/>
      <c r="T57" s="33"/>
      <c r="U57" s="33"/>
      <c r="V57" s="33"/>
      <c r="W57" s="33"/>
      <c r="X57" s="34"/>
      <c r="Y57" s="33"/>
      <c r="Z57" s="33"/>
      <c r="AA57" s="34"/>
      <c r="AB57" s="33"/>
      <c r="AC57" s="33"/>
      <c r="AD57" s="33"/>
      <c r="AE57" s="33"/>
      <c r="AF57" s="33"/>
      <c r="AG57" s="33"/>
      <c r="AH57" s="33"/>
      <c r="AI57" s="33"/>
      <c r="AJ57" s="33">
        <v>285</v>
      </c>
      <c r="AK57" s="33"/>
      <c r="AL57" s="33"/>
      <c r="AM57" s="33"/>
      <c r="AN57" s="33"/>
      <c r="AO57" s="33"/>
      <c r="AP57" s="33"/>
      <c r="AQ57" s="33">
        <v>0</v>
      </c>
      <c r="AR57" s="33">
        <v>904</v>
      </c>
      <c r="AS57" s="33"/>
      <c r="AT57" s="33"/>
      <c r="AU57" s="33"/>
      <c r="AV57" s="33"/>
      <c r="AW57" s="35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4">
        <f>SUM(N57,AJ57,AR57)</f>
        <v>1551</v>
      </c>
      <c r="BJ57" s="12" t="s">
        <v>160</v>
      </c>
      <c r="BK57" s="31">
        <v>51</v>
      </c>
    </row>
    <row r="58" spans="1:63">
      <c r="A58" s="14">
        <v>1</v>
      </c>
      <c r="B58" s="31">
        <v>52</v>
      </c>
      <c r="C58" s="12" t="s">
        <v>162</v>
      </c>
      <c r="D58" s="12" t="s">
        <v>163</v>
      </c>
      <c r="E58" s="14">
        <v>129294</v>
      </c>
      <c r="F58" s="34">
        <v>1492</v>
      </c>
      <c r="G58" s="33"/>
      <c r="H58" s="33"/>
      <c r="I58" s="33"/>
      <c r="J58" s="33"/>
      <c r="K58" s="33"/>
      <c r="L58" s="33">
        <v>309</v>
      </c>
      <c r="M58" s="33">
        <v>53</v>
      </c>
      <c r="N58" s="33"/>
      <c r="O58" s="33"/>
      <c r="P58" s="34"/>
      <c r="Q58" s="33"/>
      <c r="R58" s="33"/>
      <c r="S58" s="33"/>
      <c r="T58" s="33"/>
      <c r="U58" s="33"/>
      <c r="V58" s="33"/>
      <c r="W58" s="33"/>
      <c r="X58" s="34"/>
      <c r="Y58" s="33"/>
      <c r="Z58" s="33"/>
      <c r="AA58" s="34"/>
      <c r="AB58" s="33"/>
      <c r="AC58" s="33"/>
      <c r="AD58" s="33"/>
      <c r="AE58" s="33">
        <v>119</v>
      </c>
      <c r="AF58" s="33"/>
      <c r="AG58" s="33">
        <v>180</v>
      </c>
      <c r="AH58" s="33"/>
      <c r="AI58" s="33"/>
      <c r="AJ58" s="31">
        <v>189</v>
      </c>
      <c r="AK58" s="33"/>
      <c r="AL58" s="33">
        <v>88</v>
      </c>
      <c r="AM58" s="33"/>
      <c r="AN58" s="33"/>
      <c r="AO58" s="33">
        <v>103</v>
      </c>
      <c r="AP58" s="33"/>
      <c r="AQ58" s="33">
        <v>0</v>
      </c>
      <c r="AR58" s="33">
        <v>592</v>
      </c>
      <c r="AS58" s="33"/>
      <c r="AT58" s="33"/>
      <c r="AU58" s="33"/>
      <c r="AV58" s="33"/>
      <c r="AW58" s="35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4">
        <f>SUM(L58,AE58,AG58,AJ58,AO58,AR58)</f>
        <v>1492</v>
      </c>
      <c r="BJ58" s="12" t="s">
        <v>162</v>
      </c>
      <c r="BK58" s="31">
        <v>52</v>
      </c>
    </row>
    <row r="59" spans="1:63">
      <c r="A59" s="14">
        <v>1</v>
      </c>
      <c r="B59" s="31">
        <v>53</v>
      </c>
      <c r="C59" s="12" t="s">
        <v>164</v>
      </c>
      <c r="D59" s="12" t="s">
        <v>165</v>
      </c>
      <c r="E59" s="14">
        <v>118379</v>
      </c>
      <c r="F59" s="34">
        <v>1478</v>
      </c>
      <c r="G59" s="33"/>
      <c r="H59" s="33"/>
      <c r="I59" s="33"/>
      <c r="J59" s="33"/>
      <c r="K59" s="33"/>
      <c r="L59" s="33">
        <v>593</v>
      </c>
      <c r="M59" s="33">
        <v>18</v>
      </c>
      <c r="N59" s="33"/>
      <c r="O59" s="33"/>
      <c r="P59" s="34"/>
      <c r="Q59" s="33"/>
      <c r="R59" s="33"/>
      <c r="S59" s="33"/>
      <c r="T59" s="33"/>
      <c r="U59" s="33"/>
      <c r="V59" s="33"/>
      <c r="W59" s="33"/>
      <c r="X59" s="34"/>
      <c r="Y59" s="33"/>
      <c r="Z59" s="33"/>
      <c r="AA59" s="34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>
        <v>885</v>
      </c>
      <c r="AR59" s="33"/>
      <c r="AS59" s="33"/>
      <c r="AT59" s="33"/>
      <c r="AU59" s="33"/>
      <c r="AV59" s="33"/>
      <c r="AW59" s="35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4">
        <f>SUM(L59,AQ59)</f>
        <v>1478</v>
      </c>
      <c r="BJ59" s="12" t="s">
        <v>164</v>
      </c>
      <c r="BK59" s="31">
        <v>53</v>
      </c>
    </row>
    <row r="60" spans="1:63">
      <c r="A60" s="14">
        <v>1</v>
      </c>
      <c r="B60" s="31">
        <v>54</v>
      </c>
      <c r="C60" s="12" t="s">
        <v>166</v>
      </c>
      <c r="D60" s="12" t="s">
        <v>167</v>
      </c>
      <c r="E60" s="14">
        <v>117299</v>
      </c>
      <c r="F60" s="34">
        <v>1461</v>
      </c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33"/>
      <c r="R60" s="33"/>
      <c r="S60" s="33"/>
      <c r="T60" s="33"/>
      <c r="U60" s="33"/>
      <c r="V60" s="33"/>
      <c r="W60" s="33"/>
      <c r="X60" s="34"/>
      <c r="Y60" s="33"/>
      <c r="Z60" s="33"/>
      <c r="AA60" s="34"/>
      <c r="AB60" s="33"/>
      <c r="AC60" s="33"/>
      <c r="AD60" s="33"/>
      <c r="AE60" s="33"/>
      <c r="AF60" s="33"/>
      <c r="AG60" s="33"/>
      <c r="AH60" s="33"/>
      <c r="AI60" s="33"/>
      <c r="AJ60" s="31"/>
      <c r="AK60" s="33"/>
      <c r="AL60" s="33"/>
      <c r="AM60" s="33"/>
      <c r="AN60" s="33"/>
      <c r="AO60" s="33"/>
      <c r="AP60" s="33"/>
      <c r="AQ60" s="33">
        <v>1461</v>
      </c>
      <c r="AR60" s="33"/>
      <c r="AS60" s="33"/>
      <c r="AT60" s="33"/>
      <c r="AU60" s="33"/>
      <c r="AV60" s="33"/>
      <c r="AW60" s="35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4">
        <f>SUM(AQ60)</f>
        <v>1461</v>
      </c>
      <c r="BJ60" s="12" t="s">
        <v>166</v>
      </c>
      <c r="BK60" s="31">
        <v>54</v>
      </c>
    </row>
    <row r="61" spans="1:63">
      <c r="A61" s="14">
        <v>1</v>
      </c>
      <c r="B61" s="31">
        <v>55</v>
      </c>
      <c r="C61" s="12" t="s">
        <v>168</v>
      </c>
      <c r="D61" s="39" t="s">
        <v>169</v>
      </c>
      <c r="E61" s="40">
        <v>114262</v>
      </c>
      <c r="F61" s="34">
        <v>1455</v>
      </c>
      <c r="G61" s="33"/>
      <c r="H61" s="33"/>
      <c r="I61" s="33"/>
      <c r="J61" s="33"/>
      <c r="K61" s="33">
        <v>599</v>
      </c>
      <c r="L61" s="33">
        <v>538</v>
      </c>
      <c r="M61" s="33">
        <v>31</v>
      </c>
      <c r="N61" s="33"/>
      <c r="O61" s="33"/>
      <c r="P61" s="34"/>
      <c r="Q61" s="33"/>
      <c r="R61" s="33"/>
      <c r="S61" s="33"/>
      <c r="T61" s="33"/>
      <c r="U61" s="33"/>
      <c r="V61" s="33"/>
      <c r="W61" s="33"/>
      <c r="X61" s="34"/>
      <c r="Y61" s="33"/>
      <c r="Z61" s="33"/>
      <c r="AA61" s="34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>
        <v>151</v>
      </c>
      <c r="AO61" s="33"/>
      <c r="AP61" s="33"/>
      <c r="AQ61" s="33">
        <v>0</v>
      </c>
      <c r="AR61" s="33"/>
      <c r="AS61" s="33"/>
      <c r="AT61" s="33"/>
      <c r="AU61" s="33"/>
      <c r="AV61" s="33">
        <v>167</v>
      </c>
      <c r="AW61" s="35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4">
        <f>SUM(K61,L61,AN61,AV61)</f>
        <v>1455</v>
      </c>
      <c r="BJ61" s="12" t="s">
        <v>168</v>
      </c>
      <c r="BK61" s="31">
        <v>55</v>
      </c>
    </row>
    <row r="62" spans="1:63">
      <c r="A62" s="14">
        <v>1</v>
      </c>
      <c r="B62" s="31">
        <v>56</v>
      </c>
      <c r="C62" s="12" t="s">
        <v>170</v>
      </c>
      <c r="D62" s="12" t="s">
        <v>171</v>
      </c>
      <c r="E62" s="14">
        <v>124029</v>
      </c>
      <c r="F62" s="34">
        <v>1414</v>
      </c>
      <c r="G62" s="33"/>
      <c r="H62" s="33"/>
      <c r="I62" s="33">
        <v>206</v>
      </c>
      <c r="J62" s="33"/>
      <c r="K62" s="33">
        <v>0</v>
      </c>
      <c r="L62" s="33"/>
      <c r="M62" s="33"/>
      <c r="N62" s="33">
        <v>0</v>
      </c>
      <c r="O62" s="33">
        <v>0</v>
      </c>
      <c r="P62" s="34"/>
      <c r="Q62" s="33"/>
      <c r="R62" s="33"/>
      <c r="S62" s="33"/>
      <c r="T62" s="33"/>
      <c r="U62" s="33"/>
      <c r="V62" s="33"/>
      <c r="W62" s="33"/>
      <c r="X62" s="34"/>
      <c r="Y62" s="33"/>
      <c r="Z62" s="33"/>
      <c r="AA62" s="34"/>
      <c r="AB62" s="33">
        <v>222</v>
      </c>
      <c r="AC62" s="33">
        <v>23</v>
      </c>
      <c r="AD62" s="33"/>
      <c r="AE62" s="33"/>
      <c r="AF62" s="33"/>
      <c r="AG62" s="33">
        <v>136</v>
      </c>
      <c r="AH62" s="33">
        <v>91</v>
      </c>
      <c r="AI62" s="33"/>
      <c r="AJ62" s="33"/>
      <c r="AK62" s="33">
        <v>0</v>
      </c>
      <c r="AL62" s="33"/>
      <c r="AM62" s="33"/>
      <c r="AN62" s="33">
        <v>154</v>
      </c>
      <c r="AO62" s="33"/>
      <c r="AP62" s="33"/>
      <c r="AQ62" s="33"/>
      <c r="AR62" s="33">
        <v>605</v>
      </c>
      <c r="AS62" s="33"/>
      <c r="AT62" s="33"/>
      <c r="AU62" s="33"/>
      <c r="AV62" s="33"/>
      <c r="AW62" s="35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4">
        <f>SUM(I62,AB62,AG62,AH62,AN62,AR62)</f>
        <v>1414</v>
      </c>
      <c r="BJ62" s="12" t="s">
        <v>170</v>
      </c>
      <c r="BK62" s="31">
        <v>56</v>
      </c>
    </row>
    <row r="63" spans="1:63">
      <c r="A63" s="14">
        <v>1</v>
      </c>
      <c r="B63" s="31">
        <v>57</v>
      </c>
      <c r="C63" s="12" t="s">
        <v>172</v>
      </c>
      <c r="D63" s="12" t="s">
        <v>137</v>
      </c>
      <c r="E63" s="14">
        <v>113449</v>
      </c>
      <c r="F63" s="34">
        <v>1396</v>
      </c>
      <c r="G63" s="33"/>
      <c r="H63" s="33"/>
      <c r="I63" s="33"/>
      <c r="J63" s="33">
        <v>60</v>
      </c>
      <c r="K63" s="33">
        <v>0</v>
      </c>
      <c r="L63" s="33">
        <v>572</v>
      </c>
      <c r="M63" s="33">
        <v>22</v>
      </c>
      <c r="N63" s="33"/>
      <c r="O63" s="33"/>
      <c r="P63" s="34"/>
      <c r="Q63" s="33"/>
      <c r="R63" s="33"/>
      <c r="S63" s="33"/>
      <c r="T63" s="33"/>
      <c r="U63" s="33"/>
      <c r="V63" s="33"/>
      <c r="W63" s="33"/>
      <c r="X63" s="34"/>
      <c r="Y63" s="33"/>
      <c r="Z63" s="33"/>
      <c r="AA63" s="34"/>
      <c r="AB63" s="33"/>
      <c r="AC63" s="33"/>
      <c r="AD63" s="33"/>
      <c r="AE63" s="33"/>
      <c r="AF63" s="33"/>
      <c r="AG63" s="33"/>
      <c r="AH63" s="33"/>
      <c r="AI63" s="33"/>
      <c r="AJ63" s="33">
        <v>118</v>
      </c>
      <c r="AK63" s="33"/>
      <c r="AL63" s="33"/>
      <c r="AM63" s="33"/>
      <c r="AN63" s="33"/>
      <c r="AO63" s="33"/>
      <c r="AP63" s="33">
        <v>46</v>
      </c>
      <c r="AQ63" s="33"/>
      <c r="AR63" s="33">
        <v>600</v>
      </c>
      <c r="AS63" s="33"/>
      <c r="AT63" s="33"/>
      <c r="AU63" s="33"/>
      <c r="AV63" s="33"/>
      <c r="AW63" s="35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4">
        <f>SUM(J63,L63,AJ63,AP63,AR63)</f>
        <v>1396</v>
      </c>
      <c r="BJ63" s="12" t="s">
        <v>172</v>
      </c>
      <c r="BK63" s="31">
        <v>57</v>
      </c>
    </row>
    <row r="64" spans="1:63">
      <c r="A64" s="14">
        <v>1</v>
      </c>
      <c r="B64" s="31">
        <v>58</v>
      </c>
      <c r="C64" s="12" t="s">
        <v>173</v>
      </c>
      <c r="D64" s="12" t="s">
        <v>167</v>
      </c>
      <c r="E64" s="14">
        <v>104222</v>
      </c>
      <c r="F64" s="34">
        <v>1364</v>
      </c>
      <c r="G64" s="33"/>
      <c r="H64" s="33"/>
      <c r="I64" s="33"/>
      <c r="J64" s="33"/>
      <c r="K64" s="33">
        <v>381</v>
      </c>
      <c r="L64" s="33">
        <v>328</v>
      </c>
      <c r="M64" s="33">
        <v>44</v>
      </c>
      <c r="N64" s="33"/>
      <c r="O64" s="33"/>
      <c r="P64" s="34"/>
      <c r="Q64" s="33"/>
      <c r="R64" s="33"/>
      <c r="S64" s="33"/>
      <c r="T64" s="33"/>
      <c r="U64" s="33"/>
      <c r="V64" s="33"/>
      <c r="W64" s="33"/>
      <c r="X64" s="34"/>
      <c r="Y64" s="33"/>
      <c r="Z64" s="33"/>
      <c r="AA64" s="34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>
        <v>655</v>
      </c>
      <c r="AR64" s="33"/>
      <c r="AS64" s="33"/>
      <c r="AT64" s="33"/>
      <c r="AU64" s="33"/>
      <c r="AV64" s="33"/>
      <c r="AW64" s="35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4">
        <f>SUM(K64,L64,AQ64)</f>
        <v>1364</v>
      </c>
      <c r="BJ64" s="12" t="s">
        <v>173</v>
      </c>
      <c r="BK64" s="31">
        <v>58</v>
      </c>
    </row>
    <row r="65" spans="1:63">
      <c r="A65" s="14"/>
      <c r="B65" s="31">
        <v>59</v>
      </c>
      <c r="C65" s="12" t="s">
        <v>174</v>
      </c>
      <c r="D65" s="12" t="s">
        <v>175</v>
      </c>
      <c r="E65" s="14">
        <v>108911</v>
      </c>
      <c r="F65" s="34">
        <v>1330</v>
      </c>
      <c r="G65" s="33"/>
      <c r="H65" s="33">
        <v>40</v>
      </c>
      <c r="I65" s="33">
        <v>170</v>
      </c>
      <c r="J65" s="33"/>
      <c r="K65" s="33"/>
      <c r="L65" s="33">
        <v>315</v>
      </c>
      <c r="M65" s="33">
        <v>50</v>
      </c>
      <c r="N65" s="33"/>
      <c r="O65" s="33"/>
      <c r="P65" s="34"/>
      <c r="Q65" s="33"/>
      <c r="R65" s="33"/>
      <c r="S65" s="33"/>
      <c r="T65" s="33"/>
      <c r="U65" s="33"/>
      <c r="V65" s="33"/>
      <c r="W65" s="33"/>
      <c r="X65" s="34"/>
      <c r="Y65" s="33"/>
      <c r="Z65" s="33"/>
      <c r="AA65" s="34"/>
      <c r="AB65" s="33"/>
      <c r="AC65" s="33"/>
      <c r="AD65" s="33">
        <v>44</v>
      </c>
      <c r="AE65" s="33"/>
      <c r="AF65" s="33">
        <v>0</v>
      </c>
      <c r="AG65" s="33"/>
      <c r="AH65" s="33"/>
      <c r="AI65" s="33"/>
      <c r="AJ65" s="33"/>
      <c r="AK65" s="33">
        <v>129</v>
      </c>
      <c r="AL65" s="33"/>
      <c r="AM65" s="33"/>
      <c r="AN65" s="33"/>
      <c r="AO65" s="33"/>
      <c r="AP65" s="33"/>
      <c r="AQ65" s="33"/>
      <c r="AR65" s="33">
        <v>361</v>
      </c>
      <c r="AS65" s="33">
        <v>224</v>
      </c>
      <c r="AT65" s="33">
        <v>24</v>
      </c>
      <c r="AU65" s="33"/>
      <c r="AV65" s="33">
        <v>131</v>
      </c>
      <c r="AW65" s="35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4">
        <f>SUM(I65,L65,AK65,AR65,AS65,AV65)</f>
        <v>1330</v>
      </c>
      <c r="BJ65" s="12" t="s">
        <v>174</v>
      </c>
      <c r="BK65" s="31">
        <v>59</v>
      </c>
    </row>
    <row r="66" spans="1:63">
      <c r="A66" s="14">
        <v>1</v>
      </c>
      <c r="B66" s="31">
        <v>60</v>
      </c>
      <c r="C66" s="12" t="s">
        <v>176</v>
      </c>
      <c r="D66" s="12" t="s">
        <v>177</v>
      </c>
      <c r="E66" s="14">
        <v>108849</v>
      </c>
      <c r="F66" s="15">
        <v>1281</v>
      </c>
      <c r="G66" s="31"/>
      <c r="H66" s="31"/>
      <c r="I66" s="31"/>
      <c r="J66" s="31"/>
      <c r="K66" s="33"/>
      <c r="L66" s="33">
        <v>598</v>
      </c>
      <c r="M66" s="33">
        <v>17</v>
      </c>
      <c r="N66" s="31"/>
      <c r="O66" s="31"/>
      <c r="P66" s="15"/>
      <c r="Q66" s="31"/>
      <c r="R66" s="31"/>
      <c r="S66" s="31"/>
      <c r="T66" s="31"/>
      <c r="U66" s="31"/>
      <c r="V66" s="31"/>
      <c r="W66" s="31"/>
      <c r="X66" s="15"/>
      <c r="Y66" s="31"/>
      <c r="Z66" s="31"/>
      <c r="AA66" s="15"/>
      <c r="AB66" s="31">
        <v>310</v>
      </c>
      <c r="AC66" s="31"/>
      <c r="AD66" s="31"/>
      <c r="AE66" s="31"/>
      <c r="AF66" s="31">
        <v>339</v>
      </c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3"/>
      <c r="AR66" s="33"/>
      <c r="AS66" s="33"/>
      <c r="AT66" s="33">
        <v>34</v>
      </c>
      <c r="AU66" s="33"/>
      <c r="AV66" s="33"/>
      <c r="AW66" s="29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4">
        <f>SUM(L66,AB66,AF66,AT66)</f>
        <v>1281</v>
      </c>
      <c r="BJ66" s="12" t="s">
        <v>176</v>
      </c>
      <c r="BK66" s="31">
        <v>60</v>
      </c>
    </row>
    <row r="67" spans="1:63">
      <c r="A67" s="14"/>
      <c r="B67" s="31">
        <v>61</v>
      </c>
      <c r="C67" s="38" t="s">
        <v>178</v>
      </c>
      <c r="D67" s="38" t="s">
        <v>99</v>
      </c>
      <c r="E67" s="31">
        <v>121397</v>
      </c>
      <c r="F67" s="15">
        <v>1222</v>
      </c>
      <c r="G67" s="31"/>
      <c r="H67" s="31"/>
      <c r="I67" s="31"/>
      <c r="J67" s="31"/>
      <c r="K67" s="33">
        <v>607</v>
      </c>
      <c r="L67" s="33">
        <v>347</v>
      </c>
      <c r="M67" s="33">
        <v>36</v>
      </c>
      <c r="N67" s="31"/>
      <c r="O67" s="31"/>
      <c r="P67" s="15"/>
      <c r="Q67" s="31"/>
      <c r="R67" s="31"/>
      <c r="S67" s="31"/>
      <c r="T67" s="31"/>
      <c r="U67" s="31"/>
      <c r="V67" s="31"/>
      <c r="W67" s="31"/>
      <c r="X67" s="15"/>
      <c r="Y67" s="31"/>
      <c r="Z67" s="31"/>
      <c r="AA67" s="15"/>
      <c r="AB67" s="31"/>
      <c r="AC67" s="31"/>
      <c r="AD67" s="31"/>
      <c r="AE67" s="31"/>
      <c r="AF67" s="31"/>
      <c r="AG67" s="31"/>
      <c r="AH67" s="31"/>
      <c r="AI67" s="33"/>
      <c r="AJ67" s="31">
        <v>268</v>
      </c>
      <c r="AK67" s="31"/>
      <c r="AL67" s="31"/>
      <c r="AM67" s="31"/>
      <c r="AN67" s="31"/>
      <c r="AO67" s="31"/>
      <c r="AP67" s="31"/>
      <c r="AQ67" s="31">
        <v>0</v>
      </c>
      <c r="AR67" s="33"/>
      <c r="AS67" s="33"/>
      <c r="AT67" s="33"/>
      <c r="AU67" s="33"/>
      <c r="AV67" s="33"/>
      <c r="AW67" s="29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4">
        <f>SUM(K67,L67,AJ67)</f>
        <v>1222</v>
      </c>
      <c r="BJ67" s="38" t="s">
        <v>178</v>
      </c>
      <c r="BK67" s="31">
        <v>61</v>
      </c>
    </row>
    <row r="68" spans="1:63">
      <c r="A68" s="14">
        <v>1</v>
      </c>
      <c r="B68" s="31">
        <v>62</v>
      </c>
      <c r="C68" s="12" t="s">
        <v>179</v>
      </c>
      <c r="D68" s="12" t="s">
        <v>82</v>
      </c>
      <c r="E68" s="14">
        <v>120113</v>
      </c>
      <c r="F68" s="15">
        <v>1210</v>
      </c>
      <c r="G68" s="31"/>
      <c r="H68" s="31"/>
      <c r="I68" s="31"/>
      <c r="J68" s="31"/>
      <c r="K68" s="33"/>
      <c r="L68" s="33"/>
      <c r="M68" s="33"/>
      <c r="N68" s="31"/>
      <c r="O68" s="31"/>
      <c r="P68" s="15"/>
      <c r="Q68" s="31"/>
      <c r="R68" s="31"/>
      <c r="S68" s="31"/>
      <c r="T68" s="31"/>
      <c r="U68" s="31"/>
      <c r="V68" s="31"/>
      <c r="W68" s="31"/>
      <c r="X68" s="15"/>
      <c r="Y68" s="31"/>
      <c r="Z68" s="31"/>
      <c r="AA68" s="15"/>
      <c r="AB68" s="33"/>
      <c r="AC68" s="31"/>
      <c r="AD68" s="31"/>
      <c r="AE68" s="31"/>
      <c r="AF68" s="33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3">
        <v>930</v>
      </c>
      <c r="AR68" s="33"/>
      <c r="AS68" s="33">
        <v>280</v>
      </c>
      <c r="AT68" s="33"/>
      <c r="AU68" s="33"/>
      <c r="AV68" s="33"/>
      <c r="AW68" s="29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4">
        <f>SUM(AQ68,AS68)</f>
        <v>1210</v>
      </c>
      <c r="BJ68" s="12" t="s">
        <v>179</v>
      </c>
      <c r="BK68" s="31">
        <v>62</v>
      </c>
    </row>
    <row r="69" spans="1:63">
      <c r="A69" s="14">
        <v>1</v>
      </c>
      <c r="B69" s="31">
        <v>63</v>
      </c>
      <c r="C69" s="12" t="s">
        <v>180</v>
      </c>
      <c r="D69" s="12" t="s">
        <v>139</v>
      </c>
      <c r="E69" s="14">
        <v>110377</v>
      </c>
      <c r="F69" s="15">
        <v>1146</v>
      </c>
      <c r="G69" s="31"/>
      <c r="H69" s="31"/>
      <c r="I69" s="31"/>
      <c r="J69" s="31"/>
      <c r="K69" s="33">
        <v>367</v>
      </c>
      <c r="L69" s="33">
        <v>337</v>
      </c>
      <c r="M69" s="33">
        <v>40</v>
      </c>
      <c r="N69" s="31"/>
      <c r="O69" s="31"/>
      <c r="P69" s="15"/>
      <c r="Q69" s="31"/>
      <c r="R69" s="31"/>
      <c r="S69" s="31"/>
      <c r="T69" s="31"/>
      <c r="U69" s="31"/>
      <c r="V69" s="31"/>
      <c r="W69" s="31"/>
      <c r="X69" s="15"/>
      <c r="Y69" s="31"/>
      <c r="Z69" s="31"/>
      <c r="AA69" s="15"/>
      <c r="AB69" s="31"/>
      <c r="AC69" s="31"/>
      <c r="AD69" s="31"/>
      <c r="AE69" s="31"/>
      <c r="AF69" s="31"/>
      <c r="AG69" s="31"/>
      <c r="AH69" s="31"/>
      <c r="AI69" s="31"/>
      <c r="AJ69" s="31">
        <v>442</v>
      </c>
      <c r="AK69" s="31"/>
      <c r="AL69" s="31"/>
      <c r="AM69" s="31"/>
      <c r="AN69" s="31"/>
      <c r="AO69" s="31"/>
      <c r="AP69" s="31"/>
      <c r="AQ69" s="33"/>
      <c r="AR69" s="33"/>
      <c r="AS69" s="33"/>
      <c r="AT69" s="33"/>
      <c r="AU69" s="33"/>
      <c r="AV69" s="33"/>
      <c r="AW69" s="29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4">
        <f>SUM(K69,L69,AJ69,AN69)</f>
        <v>1146</v>
      </c>
      <c r="BJ69" s="12" t="s">
        <v>180</v>
      </c>
      <c r="BK69" s="31">
        <v>63</v>
      </c>
    </row>
    <row r="70" spans="1:63">
      <c r="A70" s="14">
        <v>1</v>
      </c>
      <c r="B70" s="31">
        <v>64</v>
      </c>
      <c r="C70" s="12" t="s">
        <v>181</v>
      </c>
      <c r="D70" s="12" t="s">
        <v>182</v>
      </c>
      <c r="E70" s="14">
        <v>110371</v>
      </c>
      <c r="F70" s="34">
        <v>1145</v>
      </c>
      <c r="G70" s="33"/>
      <c r="H70" s="33"/>
      <c r="I70" s="33"/>
      <c r="J70" s="33"/>
      <c r="K70" s="33">
        <v>375</v>
      </c>
      <c r="L70" s="33">
        <v>317</v>
      </c>
      <c r="M70" s="33">
        <v>49</v>
      </c>
      <c r="N70" s="33"/>
      <c r="O70" s="33"/>
      <c r="P70" s="34"/>
      <c r="Q70" s="33"/>
      <c r="R70" s="33"/>
      <c r="S70" s="33"/>
      <c r="T70" s="33"/>
      <c r="U70" s="33"/>
      <c r="V70" s="33"/>
      <c r="W70" s="33"/>
      <c r="X70" s="34"/>
      <c r="Y70" s="33"/>
      <c r="Z70" s="33"/>
      <c r="AA70" s="34"/>
      <c r="AB70" s="33"/>
      <c r="AC70" s="33"/>
      <c r="AD70" s="33"/>
      <c r="AE70" s="33"/>
      <c r="AF70" s="33"/>
      <c r="AG70" s="33">
        <v>177</v>
      </c>
      <c r="AH70" s="33">
        <v>94</v>
      </c>
      <c r="AI70" s="33"/>
      <c r="AJ70" s="31">
        <v>182</v>
      </c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5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4">
        <f>SUM(K70,L70,AG70,AH70,AJ70)</f>
        <v>1145</v>
      </c>
      <c r="BJ70" s="12" t="s">
        <v>181</v>
      </c>
      <c r="BK70" s="31">
        <v>64</v>
      </c>
    </row>
    <row r="71" spans="1:63">
      <c r="A71" s="14"/>
      <c r="B71" s="31">
        <v>65</v>
      </c>
      <c r="C71" s="12" t="s">
        <v>183</v>
      </c>
      <c r="D71" s="12" t="s">
        <v>120</v>
      </c>
      <c r="E71" s="14">
        <v>117683</v>
      </c>
      <c r="F71" s="15">
        <v>1139</v>
      </c>
      <c r="G71" s="31"/>
      <c r="H71" s="31"/>
      <c r="I71" s="31"/>
      <c r="J71" s="31"/>
      <c r="K71" s="33">
        <v>642</v>
      </c>
      <c r="L71" s="33">
        <v>335</v>
      </c>
      <c r="M71" s="33">
        <v>41</v>
      </c>
      <c r="N71" s="31"/>
      <c r="O71" s="31"/>
      <c r="P71" s="15"/>
      <c r="Q71" s="31"/>
      <c r="R71" s="31"/>
      <c r="S71" s="31"/>
      <c r="T71" s="31"/>
      <c r="U71" s="31"/>
      <c r="V71" s="31"/>
      <c r="W71" s="31"/>
      <c r="X71" s="15"/>
      <c r="Y71" s="31"/>
      <c r="Z71" s="31"/>
      <c r="AA71" s="15"/>
      <c r="AB71" s="31"/>
      <c r="AC71" s="31"/>
      <c r="AD71" s="31"/>
      <c r="AE71" s="31"/>
      <c r="AF71" s="31"/>
      <c r="AG71" s="31"/>
      <c r="AH71" s="31"/>
      <c r="AI71" s="31"/>
      <c r="AJ71" s="31"/>
      <c r="AK71" s="31">
        <v>162</v>
      </c>
      <c r="AL71" s="31"/>
      <c r="AM71" s="31"/>
      <c r="AN71" s="31"/>
      <c r="AO71" s="31"/>
      <c r="AP71" s="31"/>
      <c r="AQ71" s="33"/>
      <c r="AR71" s="33"/>
      <c r="AS71" s="33"/>
      <c r="AT71" s="33"/>
      <c r="AU71" s="33"/>
      <c r="AV71" s="33"/>
      <c r="AW71" s="29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4">
        <f>SUM(K71,L71,AK71)</f>
        <v>1139</v>
      </c>
      <c r="BJ71" s="12" t="s">
        <v>183</v>
      </c>
      <c r="BK71" s="31">
        <v>65</v>
      </c>
    </row>
    <row r="72" spans="1:63">
      <c r="A72" s="14">
        <v>3</v>
      </c>
      <c r="B72" s="31">
        <v>66</v>
      </c>
      <c r="C72" s="12" t="s">
        <v>184</v>
      </c>
      <c r="D72" s="12" t="s">
        <v>46</v>
      </c>
      <c r="E72" s="14">
        <v>101269</v>
      </c>
      <c r="F72" s="34">
        <v>1057</v>
      </c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33"/>
      <c r="R72" s="33"/>
      <c r="S72" s="33"/>
      <c r="T72" s="33"/>
      <c r="U72" s="33"/>
      <c r="V72" s="33"/>
      <c r="W72" s="33"/>
      <c r="X72" s="34"/>
      <c r="Y72" s="33"/>
      <c r="Z72" s="33"/>
      <c r="AA72" s="34"/>
      <c r="AB72" s="33"/>
      <c r="AC72" s="33"/>
      <c r="AD72" s="33"/>
      <c r="AE72" s="33"/>
      <c r="AF72" s="33"/>
      <c r="AG72" s="33">
        <v>243</v>
      </c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>
        <v>634</v>
      </c>
      <c r="AS72" s="33"/>
      <c r="AT72" s="33"/>
      <c r="AU72" s="33">
        <v>180</v>
      </c>
      <c r="AV72" s="33"/>
      <c r="AW72" s="35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4">
        <f>SUM(AG72,AR72,AU72)</f>
        <v>1057</v>
      </c>
      <c r="BJ72" s="12" t="s">
        <v>184</v>
      </c>
      <c r="BK72" s="31">
        <v>66</v>
      </c>
    </row>
    <row r="73" spans="1:63">
      <c r="A73" s="14"/>
      <c r="B73" s="31">
        <v>66</v>
      </c>
      <c r="C73" s="12" t="s">
        <v>185</v>
      </c>
      <c r="D73" s="12" t="s">
        <v>186</v>
      </c>
      <c r="E73" s="14">
        <v>100504</v>
      </c>
      <c r="F73" s="15">
        <v>1057</v>
      </c>
      <c r="G73" s="31"/>
      <c r="H73" s="31"/>
      <c r="I73" s="31"/>
      <c r="J73" s="31"/>
      <c r="K73" s="33">
        <v>396</v>
      </c>
      <c r="L73" s="33"/>
      <c r="M73" s="33"/>
      <c r="N73" s="31"/>
      <c r="O73" s="31"/>
      <c r="P73" s="15"/>
      <c r="Q73" s="31"/>
      <c r="R73" s="31"/>
      <c r="S73" s="31"/>
      <c r="T73" s="31"/>
      <c r="U73" s="31"/>
      <c r="V73" s="31"/>
      <c r="W73" s="31"/>
      <c r="X73" s="15"/>
      <c r="Y73" s="31"/>
      <c r="Z73" s="31"/>
      <c r="AA73" s="15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>
        <v>80</v>
      </c>
      <c r="AQ73" s="31"/>
      <c r="AR73" s="33">
        <v>581</v>
      </c>
      <c r="AS73" s="33"/>
      <c r="AT73" s="33"/>
      <c r="AU73" s="33"/>
      <c r="AV73" s="33"/>
      <c r="AW73" s="29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4">
        <f>SUM(K73,AP73,AR73)</f>
        <v>1057</v>
      </c>
      <c r="BJ73" s="12" t="s">
        <v>185</v>
      </c>
      <c r="BK73" s="31">
        <v>66</v>
      </c>
    </row>
    <row r="74" spans="1:63">
      <c r="A74" s="14">
        <v>1</v>
      </c>
      <c r="B74" s="31">
        <v>68</v>
      </c>
      <c r="C74" s="12" t="s">
        <v>187</v>
      </c>
      <c r="D74" s="12" t="s">
        <v>129</v>
      </c>
      <c r="E74" s="14">
        <v>124260</v>
      </c>
      <c r="F74" s="15">
        <v>1044</v>
      </c>
      <c r="G74" s="31"/>
      <c r="H74" s="31"/>
      <c r="I74" s="31"/>
      <c r="J74" s="31"/>
      <c r="K74" s="33"/>
      <c r="L74" s="33">
        <v>330</v>
      </c>
      <c r="M74" s="33">
        <v>43</v>
      </c>
      <c r="N74" s="31"/>
      <c r="O74" s="31"/>
      <c r="P74" s="15"/>
      <c r="Q74" s="31"/>
      <c r="R74" s="31"/>
      <c r="S74" s="31"/>
      <c r="T74" s="31"/>
      <c r="U74" s="31"/>
      <c r="V74" s="31"/>
      <c r="W74" s="31"/>
      <c r="X74" s="15"/>
      <c r="Y74" s="31"/>
      <c r="Z74" s="31"/>
      <c r="AA74" s="15"/>
      <c r="AB74" s="31"/>
      <c r="AC74" s="31"/>
      <c r="AD74" s="31"/>
      <c r="AE74" s="31"/>
      <c r="AF74" s="31"/>
      <c r="AG74" s="31"/>
      <c r="AH74" s="31"/>
      <c r="AI74" s="31"/>
      <c r="AJ74" s="31">
        <v>188</v>
      </c>
      <c r="AK74" s="31"/>
      <c r="AL74" s="31"/>
      <c r="AM74" s="31"/>
      <c r="AN74" s="31"/>
      <c r="AO74" s="31">
        <v>131</v>
      </c>
      <c r="AP74" s="31"/>
      <c r="AQ74" s="33">
        <v>395</v>
      </c>
      <c r="AR74" s="33"/>
      <c r="AS74" s="33"/>
      <c r="AT74" s="33"/>
      <c r="AU74" s="33"/>
      <c r="AV74" s="33"/>
      <c r="AW74" s="29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4">
        <f>SUM(L74,AJ74,AO74,AQ74)</f>
        <v>1044</v>
      </c>
      <c r="BJ74" s="12" t="s">
        <v>187</v>
      </c>
      <c r="BK74" s="31">
        <v>68</v>
      </c>
    </row>
    <row r="75" spans="1:63">
      <c r="A75" s="14"/>
      <c r="B75" s="31">
        <v>69</v>
      </c>
      <c r="C75" s="12" t="s">
        <v>188</v>
      </c>
      <c r="D75" s="12" t="s">
        <v>189</v>
      </c>
      <c r="E75" s="14">
        <v>141240</v>
      </c>
      <c r="F75" s="34">
        <v>977</v>
      </c>
      <c r="G75" s="33"/>
      <c r="H75" s="33"/>
      <c r="I75" s="33"/>
      <c r="J75" s="33"/>
      <c r="K75" s="33"/>
      <c r="L75" s="33">
        <v>827</v>
      </c>
      <c r="M75" s="33">
        <v>10</v>
      </c>
      <c r="N75" s="33"/>
      <c r="O75" s="33"/>
      <c r="P75" s="34"/>
      <c r="Q75" s="33"/>
      <c r="R75" s="33"/>
      <c r="S75" s="33"/>
      <c r="T75" s="33"/>
      <c r="U75" s="33"/>
      <c r="V75" s="33"/>
      <c r="W75" s="33"/>
      <c r="X75" s="34"/>
      <c r="Y75" s="33"/>
      <c r="Z75" s="33"/>
      <c r="AA75" s="34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>
        <v>150</v>
      </c>
      <c r="AO75" s="33"/>
      <c r="AP75" s="33"/>
      <c r="AQ75" s="33"/>
      <c r="AR75" s="33"/>
      <c r="AS75" s="33"/>
      <c r="AT75" s="33"/>
      <c r="AU75" s="33"/>
      <c r="AV75" s="33"/>
      <c r="AW75" s="35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4">
        <f>SUM(L75,AN75)</f>
        <v>977</v>
      </c>
      <c r="BJ75" s="12" t="s">
        <v>188</v>
      </c>
      <c r="BK75" s="31">
        <v>69</v>
      </c>
    </row>
    <row r="76" spans="1:63">
      <c r="A76" s="14">
        <v>1</v>
      </c>
      <c r="B76" s="31">
        <v>70</v>
      </c>
      <c r="C76" s="12" t="s">
        <v>190</v>
      </c>
      <c r="D76" s="12" t="s">
        <v>137</v>
      </c>
      <c r="E76" s="14">
        <v>123719</v>
      </c>
      <c r="F76" s="34">
        <v>957</v>
      </c>
      <c r="G76" s="33"/>
      <c r="H76" s="33"/>
      <c r="I76" s="33"/>
      <c r="J76" s="33"/>
      <c r="K76" s="33"/>
      <c r="L76" s="33"/>
      <c r="M76" s="33"/>
      <c r="N76" s="33"/>
      <c r="O76" s="33"/>
      <c r="P76" s="34"/>
      <c r="Q76" s="33"/>
      <c r="R76" s="33"/>
      <c r="S76" s="33"/>
      <c r="T76" s="33"/>
      <c r="U76" s="33"/>
      <c r="V76" s="33"/>
      <c r="W76" s="33"/>
      <c r="X76" s="34"/>
      <c r="Y76" s="33"/>
      <c r="Z76" s="33"/>
      <c r="AA76" s="34"/>
      <c r="AB76" s="33"/>
      <c r="AC76" s="33"/>
      <c r="AD76" s="33"/>
      <c r="AE76" s="33"/>
      <c r="AF76" s="33"/>
      <c r="AG76" s="33"/>
      <c r="AH76" s="31"/>
      <c r="AI76" s="33"/>
      <c r="AJ76" s="33">
        <v>516</v>
      </c>
      <c r="AK76" s="33"/>
      <c r="AL76" s="33"/>
      <c r="AM76" s="33"/>
      <c r="AN76" s="33"/>
      <c r="AO76" s="33"/>
      <c r="AP76" s="33">
        <v>59</v>
      </c>
      <c r="AQ76" s="33">
        <v>382</v>
      </c>
      <c r="AR76" s="33"/>
      <c r="AS76" s="33"/>
      <c r="AT76" s="33"/>
      <c r="AU76" s="33"/>
      <c r="AV76" s="33"/>
      <c r="AW76" s="35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4">
        <f>SUM(AJ76,AP76,AQ76)</f>
        <v>957</v>
      </c>
      <c r="BJ76" s="12" t="s">
        <v>190</v>
      </c>
      <c r="BK76" s="31">
        <v>70</v>
      </c>
    </row>
    <row r="77" spans="1:63">
      <c r="A77" s="14"/>
      <c r="B77" s="31">
        <v>71</v>
      </c>
      <c r="C77" s="12" t="s">
        <v>191</v>
      </c>
      <c r="D77" s="12" t="s">
        <v>192</v>
      </c>
      <c r="E77" s="14">
        <v>108512</v>
      </c>
      <c r="F77" s="15">
        <v>915</v>
      </c>
      <c r="G77" s="31"/>
      <c r="H77" s="31"/>
      <c r="I77" s="31"/>
      <c r="J77" s="31"/>
      <c r="K77" s="33"/>
      <c r="L77" s="33"/>
      <c r="M77" s="33"/>
      <c r="N77" s="31"/>
      <c r="O77" s="31"/>
      <c r="P77" s="15"/>
      <c r="Q77" s="31"/>
      <c r="R77" s="31"/>
      <c r="S77" s="31"/>
      <c r="T77" s="31"/>
      <c r="U77" s="31"/>
      <c r="V77" s="31"/>
      <c r="W77" s="31"/>
      <c r="X77" s="15"/>
      <c r="Y77" s="31"/>
      <c r="Z77" s="31"/>
      <c r="AA77" s="15"/>
      <c r="AB77" s="31">
        <v>318</v>
      </c>
      <c r="AC77" s="31"/>
      <c r="AD77" s="31"/>
      <c r="AE77" s="31"/>
      <c r="AF77" s="31">
        <v>218</v>
      </c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3"/>
      <c r="AR77" s="33">
        <v>379</v>
      </c>
      <c r="AS77" s="33"/>
      <c r="AT77" s="33"/>
      <c r="AU77" s="33"/>
      <c r="AV77" s="33"/>
      <c r="AW77" s="29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4">
        <f>SUM(AB77,AF77,AR77)</f>
        <v>915</v>
      </c>
      <c r="BJ77" s="12" t="s">
        <v>191</v>
      </c>
      <c r="BK77" s="31">
        <v>71</v>
      </c>
    </row>
    <row r="78" spans="1:63">
      <c r="A78" s="14">
        <v>1</v>
      </c>
      <c r="B78" s="31">
        <v>72</v>
      </c>
      <c r="C78" s="38" t="s">
        <v>193</v>
      </c>
      <c r="D78" s="38" t="s">
        <v>92</v>
      </c>
      <c r="E78" s="31">
        <v>118731</v>
      </c>
      <c r="F78" s="15">
        <v>909</v>
      </c>
      <c r="G78" s="31"/>
      <c r="H78" s="31"/>
      <c r="I78" s="31"/>
      <c r="J78" s="31"/>
      <c r="K78" s="33"/>
      <c r="L78" s="33"/>
      <c r="M78" s="33"/>
      <c r="N78" s="31"/>
      <c r="O78" s="31"/>
      <c r="P78" s="15"/>
      <c r="Q78" s="31"/>
      <c r="R78" s="31"/>
      <c r="S78" s="31"/>
      <c r="T78" s="31"/>
      <c r="U78" s="31"/>
      <c r="V78" s="31"/>
      <c r="W78" s="31"/>
      <c r="X78" s="15"/>
      <c r="Y78" s="31"/>
      <c r="Z78" s="31"/>
      <c r="AA78" s="15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3">
        <v>909</v>
      </c>
      <c r="AR78" s="33"/>
      <c r="AS78" s="33"/>
      <c r="AT78" s="33"/>
      <c r="AU78" s="33"/>
      <c r="AV78" s="33"/>
      <c r="AW78" s="29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4">
        <f>SUM(AQ78)</f>
        <v>909</v>
      </c>
      <c r="BJ78" s="38" t="s">
        <v>193</v>
      </c>
      <c r="BK78" s="31">
        <v>72</v>
      </c>
    </row>
    <row r="79" spans="1:63">
      <c r="A79" s="14">
        <v>6</v>
      </c>
      <c r="B79" s="31">
        <v>73</v>
      </c>
      <c r="C79" s="12" t="s">
        <v>194</v>
      </c>
      <c r="D79" s="12" t="s">
        <v>92</v>
      </c>
      <c r="E79" s="14">
        <v>125473</v>
      </c>
      <c r="F79" s="34">
        <v>893</v>
      </c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33"/>
      <c r="R79" s="31"/>
      <c r="S79" s="31"/>
      <c r="T79" s="33"/>
      <c r="U79" s="33"/>
      <c r="V79" s="33"/>
      <c r="W79" s="33"/>
      <c r="X79" s="34"/>
      <c r="Y79" s="33"/>
      <c r="Z79" s="33"/>
      <c r="AA79" s="34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>
        <v>893</v>
      </c>
      <c r="AS79" s="33"/>
      <c r="AT79" s="33"/>
      <c r="AU79" s="33"/>
      <c r="AV79" s="33"/>
      <c r="AW79" s="35"/>
      <c r="AX79" s="36"/>
      <c r="AY79" s="36"/>
      <c r="AZ79" s="36"/>
      <c r="BA79" s="36"/>
      <c r="BB79" s="36"/>
      <c r="BC79" s="14"/>
      <c r="BD79" s="36"/>
      <c r="BE79" s="36"/>
      <c r="BF79" s="36"/>
      <c r="BG79" s="36"/>
      <c r="BH79" s="36"/>
      <c r="BI79" s="34">
        <f>SUM(AR79)</f>
        <v>893</v>
      </c>
      <c r="BJ79" s="12" t="s">
        <v>194</v>
      </c>
      <c r="BK79" s="31">
        <v>73</v>
      </c>
    </row>
    <row r="80" spans="1:63">
      <c r="A80" s="14">
        <v>1</v>
      </c>
      <c r="B80" s="31">
        <v>74</v>
      </c>
      <c r="C80" s="12" t="s">
        <v>195</v>
      </c>
      <c r="D80" s="12" t="s">
        <v>196</v>
      </c>
      <c r="E80" s="14">
        <v>106906</v>
      </c>
      <c r="F80" s="34">
        <v>873</v>
      </c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33"/>
      <c r="R80" s="33"/>
      <c r="S80" s="33"/>
      <c r="T80" s="33"/>
      <c r="U80" s="33"/>
      <c r="V80" s="33"/>
      <c r="W80" s="33"/>
      <c r="X80" s="34"/>
      <c r="Y80" s="33"/>
      <c r="Z80" s="33"/>
      <c r="AA80" s="34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>
        <v>873</v>
      </c>
      <c r="AS80" s="33"/>
      <c r="AT80" s="33"/>
      <c r="AU80" s="33"/>
      <c r="AV80" s="33"/>
      <c r="AW80" s="35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4">
        <f>SUM(AR80)</f>
        <v>873</v>
      </c>
      <c r="BJ80" s="12" t="s">
        <v>195</v>
      </c>
      <c r="BK80" s="31">
        <v>74</v>
      </c>
    </row>
    <row r="81" spans="1:63">
      <c r="A81" s="14"/>
      <c r="B81" s="31">
        <v>75</v>
      </c>
      <c r="C81" s="12" t="s">
        <v>197</v>
      </c>
      <c r="D81" s="12" t="s">
        <v>33</v>
      </c>
      <c r="E81" s="14">
        <v>123704</v>
      </c>
      <c r="F81" s="15">
        <v>869</v>
      </c>
      <c r="G81" s="31"/>
      <c r="H81" s="31"/>
      <c r="I81" s="31"/>
      <c r="J81" s="31"/>
      <c r="K81" s="33">
        <v>869</v>
      </c>
      <c r="L81" s="33"/>
      <c r="M81" s="33"/>
      <c r="N81" s="31"/>
      <c r="O81" s="31"/>
      <c r="P81" s="15"/>
      <c r="Q81" s="31"/>
      <c r="R81" s="31"/>
      <c r="S81" s="31"/>
      <c r="T81" s="31"/>
      <c r="U81" s="31"/>
      <c r="V81" s="31"/>
      <c r="W81" s="31"/>
      <c r="X81" s="15"/>
      <c r="Y81" s="31"/>
      <c r="Z81" s="31"/>
      <c r="AA81" s="15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29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4">
        <f>SUM(K81)</f>
        <v>869</v>
      </c>
      <c r="BJ81" s="12" t="s">
        <v>197</v>
      </c>
      <c r="BK81" s="31">
        <v>75</v>
      </c>
    </row>
    <row r="82" spans="1:63">
      <c r="A82" s="14"/>
      <c r="B82" s="31">
        <v>76</v>
      </c>
      <c r="C82" s="12" t="s">
        <v>198</v>
      </c>
      <c r="D82" s="12" t="s">
        <v>199</v>
      </c>
      <c r="E82" s="14">
        <v>118835</v>
      </c>
      <c r="F82" s="34">
        <v>834</v>
      </c>
      <c r="G82" s="33"/>
      <c r="H82" s="33"/>
      <c r="I82" s="31">
        <v>206</v>
      </c>
      <c r="J82" s="33"/>
      <c r="K82" s="33">
        <v>628</v>
      </c>
      <c r="L82" s="33"/>
      <c r="M82" s="33"/>
      <c r="N82" s="33"/>
      <c r="O82" s="33"/>
      <c r="P82" s="34"/>
      <c r="Q82" s="33"/>
      <c r="R82" s="33"/>
      <c r="S82" s="33"/>
      <c r="T82" s="33"/>
      <c r="U82" s="33"/>
      <c r="V82" s="33"/>
      <c r="W82" s="33"/>
      <c r="X82" s="34"/>
      <c r="Y82" s="33"/>
      <c r="Z82" s="33"/>
      <c r="AA82" s="34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5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4">
        <f>SUM(I82,K82)</f>
        <v>834</v>
      </c>
      <c r="BJ82" s="12" t="s">
        <v>200</v>
      </c>
      <c r="BK82" s="31">
        <v>76</v>
      </c>
    </row>
    <row r="83" spans="1:63">
      <c r="A83" s="14"/>
      <c r="B83" s="31">
        <v>77</v>
      </c>
      <c r="C83" s="12" t="s">
        <v>201</v>
      </c>
      <c r="D83" s="12" t="s">
        <v>202</v>
      </c>
      <c r="E83" s="14">
        <v>133518</v>
      </c>
      <c r="F83" s="15">
        <v>831</v>
      </c>
      <c r="G83" s="31"/>
      <c r="H83" s="31"/>
      <c r="I83" s="31"/>
      <c r="J83" s="31"/>
      <c r="K83" s="33">
        <v>370</v>
      </c>
      <c r="L83" s="33"/>
      <c r="M83" s="33"/>
      <c r="N83" s="31"/>
      <c r="O83" s="31"/>
      <c r="P83" s="15"/>
      <c r="Q83" s="31"/>
      <c r="R83" s="31"/>
      <c r="S83" s="31"/>
      <c r="T83" s="31"/>
      <c r="U83" s="31"/>
      <c r="V83" s="31"/>
      <c r="W83" s="31"/>
      <c r="X83" s="15"/>
      <c r="Y83" s="31"/>
      <c r="Z83" s="31"/>
      <c r="AA83" s="15"/>
      <c r="AB83" s="31"/>
      <c r="AC83" s="31"/>
      <c r="AD83" s="31"/>
      <c r="AE83" s="31">
        <v>121</v>
      </c>
      <c r="AF83" s="31"/>
      <c r="AG83" s="31"/>
      <c r="AH83" s="31"/>
      <c r="AI83" s="31"/>
      <c r="AJ83" s="31"/>
      <c r="AK83" s="31"/>
      <c r="AL83" s="31"/>
      <c r="AM83" s="31"/>
      <c r="AN83" s="31"/>
      <c r="AO83" s="31">
        <v>162</v>
      </c>
      <c r="AP83" s="31"/>
      <c r="AQ83" s="33">
        <v>0</v>
      </c>
      <c r="AR83" s="33">
        <v>0</v>
      </c>
      <c r="AS83" s="33">
        <v>178</v>
      </c>
      <c r="AT83" s="33"/>
      <c r="AU83" s="33"/>
      <c r="AV83" s="33"/>
      <c r="AW83" s="29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4">
        <f>SUM(K83,AE83,AO83,AS83)</f>
        <v>831</v>
      </c>
      <c r="BJ83" s="12" t="s">
        <v>201</v>
      </c>
      <c r="BK83" s="31">
        <v>77</v>
      </c>
    </row>
    <row r="84" spans="1:63">
      <c r="A84" s="14"/>
      <c r="B84" s="31">
        <v>78</v>
      </c>
      <c r="C84" s="12" t="s">
        <v>203</v>
      </c>
      <c r="D84" s="38" t="s">
        <v>92</v>
      </c>
      <c r="E84" s="14">
        <v>113704</v>
      </c>
      <c r="F84" s="34">
        <v>808</v>
      </c>
      <c r="G84" s="33"/>
      <c r="H84" s="33"/>
      <c r="I84" s="33"/>
      <c r="J84" s="33"/>
      <c r="K84" s="33"/>
      <c r="L84" s="31">
        <v>808</v>
      </c>
      <c r="M84" s="33">
        <v>12</v>
      </c>
      <c r="N84" s="33"/>
      <c r="O84" s="33"/>
      <c r="P84" s="34"/>
      <c r="Q84" s="33"/>
      <c r="R84" s="33"/>
      <c r="S84" s="33"/>
      <c r="T84" s="33"/>
      <c r="U84" s="33"/>
      <c r="V84" s="33"/>
      <c r="W84" s="33"/>
      <c r="X84" s="34"/>
      <c r="Y84" s="33"/>
      <c r="Z84" s="33"/>
      <c r="AA84" s="34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5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4">
        <f>SUM(L84)</f>
        <v>808</v>
      </c>
      <c r="BJ84" s="12" t="s">
        <v>203</v>
      </c>
      <c r="BK84" s="31">
        <v>78</v>
      </c>
    </row>
    <row r="85" spans="1:63">
      <c r="A85" s="14"/>
      <c r="B85" s="31">
        <v>79</v>
      </c>
      <c r="C85" s="12" t="s">
        <v>204</v>
      </c>
      <c r="D85" s="12" t="s">
        <v>99</v>
      </c>
      <c r="E85" s="14">
        <v>137131</v>
      </c>
      <c r="F85" s="15">
        <v>793</v>
      </c>
      <c r="G85" s="31"/>
      <c r="H85" s="31"/>
      <c r="I85" s="31"/>
      <c r="J85" s="31"/>
      <c r="K85" s="33"/>
      <c r="L85" s="33">
        <v>793</v>
      </c>
      <c r="M85" s="33">
        <v>14</v>
      </c>
      <c r="N85" s="31"/>
      <c r="O85" s="31"/>
      <c r="P85" s="15"/>
      <c r="Q85" s="31"/>
      <c r="R85" s="31"/>
      <c r="S85" s="31"/>
      <c r="T85" s="31"/>
      <c r="U85" s="31"/>
      <c r="V85" s="31"/>
      <c r="W85" s="31"/>
      <c r="X85" s="15"/>
      <c r="Y85" s="31"/>
      <c r="Z85" s="31"/>
      <c r="AA85" s="15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29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4">
        <f>SUM(L85)</f>
        <v>793</v>
      </c>
      <c r="BJ85" s="12" t="s">
        <v>204</v>
      </c>
      <c r="BK85" s="31">
        <v>79</v>
      </c>
    </row>
    <row r="86" spans="1:63">
      <c r="A86" s="14"/>
      <c r="B86" s="31">
        <v>80</v>
      </c>
      <c r="C86" s="12" t="s">
        <v>205</v>
      </c>
      <c r="D86" s="12" t="s">
        <v>149</v>
      </c>
      <c r="E86" s="14">
        <v>141057</v>
      </c>
      <c r="F86" s="34">
        <v>772</v>
      </c>
      <c r="G86" s="33"/>
      <c r="H86" s="33"/>
      <c r="I86" s="33"/>
      <c r="J86" s="33"/>
      <c r="K86" s="33"/>
      <c r="L86" s="33">
        <v>552</v>
      </c>
      <c r="M86" s="33">
        <v>27</v>
      </c>
      <c r="N86" s="33"/>
      <c r="O86" s="33"/>
      <c r="P86" s="34"/>
      <c r="Q86" s="33"/>
      <c r="R86" s="33"/>
      <c r="S86" s="33"/>
      <c r="T86" s="33"/>
      <c r="U86" s="33"/>
      <c r="V86" s="33"/>
      <c r="W86" s="33"/>
      <c r="X86" s="34"/>
      <c r="Y86" s="33"/>
      <c r="Z86" s="33"/>
      <c r="AA86" s="34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>
        <v>220</v>
      </c>
      <c r="AP86" s="33"/>
      <c r="AQ86" s="33"/>
      <c r="AR86" s="33"/>
      <c r="AS86" s="33"/>
      <c r="AT86" s="33"/>
      <c r="AU86" s="33"/>
      <c r="AV86" s="33"/>
      <c r="AW86" s="35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4">
        <f>SUM(L86,AO86)</f>
        <v>772</v>
      </c>
      <c r="BJ86" s="12" t="s">
        <v>205</v>
      </c>
      <c r="BK86" s="31">
        <v>80</v>
      </c>
    </row>
    <row r="87" spans="1:63">
      <c r="A87" s="14"/>
      <c r="B87" s="31">
        <v>81</v>
      </c>
      <c r="C87" s="12" t="s">
        <v>206</v>
      </c>
      <c r="D87" s="12" t="s">
        <v>207</v>
      </c>
      <c r="E87" s="14">
        <v>116365</v>
      </c>
      <c r="F87" s="34">
        <v>720</v>
      </c>
      <c r="G87" s="31"/>
      <c r="H87" s="31"/>
      <c r="I87" s="31"/>
      <c r="J87" s="31"/>
      <c r="K87" s="33"/>
      <c r="L87" s="33"/>
      <c r="M87" s="33"/>
      <c r="N87" s="31">
        <v>371</v>
      </c>
      <c r="O87" s="31">
        <v>9</v>
      </c>
      <c r="P87" s="15"/>
      <c r="Q87" s="31"/>
      <c r="R87" s="31"/>
      <c r="S87" s="31"/>
      <c r="T87" s="31"/>
      <c r="U87" s="31"/>
      <c r="V87" s="31"/>
      <c r="W87" s="31"/>
      <c r="X87" s="15"/>
      <c r="Y87" s="31"/>
      <c r="Z87" s="31"/>
      <c r="AA87" s="15"/>
      <c r="AB87" s="31"/>
      <c r="AC87" s="31"/>
      <c r="AD87" s="31"/>
      <c r="AE87" s="31"/>
      <c r="AF87" s="31"/>
      <c r="AG87" s="31"/>
      <c r="AH87" s="31"/>
      <c r="AI87" s="31"/>
      <c r="AJ87" s="31">
        <v>349</v>
      </c>
      <c r="AK87" s="31"/>
      <c r="AL87" s="31"/>
      <c r="AM87" s="31"/>
      <c r="AN87" s="31"/>
      <c r="AO87" s="31"/>
      <c r="AP87" s="31"/>
      <c r="AQ87" s="33"/>
      <c r="AR87" s="33"/>
      <c r="AS87" s="33"/>
      <c r="AT87" s="33"/>
      <c r="AU87" s="33"/>
      <c r="AV87" s="33"/>
      <c r="AW87" s="29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4">
        <f>SUM(N87,AJ87)</f>
        <v>720</v>
      </c>
      <c r="BJ87" s="12" t="s">
        <v>206</v>
      </c>
      <c r="BK87" s="31">
        <v>81</v>
      </c>
    </row>
    <row r="88" spans="1:63">
      <c r="A88" s="14"/>
      <c r="B88" s="31">
        <v>82</v>
      </c>
      <c r="C88" s="12" t="s">
        <v>208</v>
      </c>
      <c r="D88" s="12" t="s">
        <v>120</v>
      </c>
      <c r="E88" s="14">
        <v>117564</v>
      </c>
      <c r="F88" s="34">
        <v>707</v>
      </c>
      <c r="G88" s="33"/>
      <c r="H88" s="33"/>
      <c r="I88" s="33"/>
      <c r="J88" s="33"/>
      <c r="K88" s="33"/>
      <c r="L88" s="33">
        <v>332</v>
      </c>
      <c r="M88" s="33">
        <v>42</v>
      </c>
      <c r="N88" s="33"/>
      <c r="O88" s="33"/>
      <c r="P88" s="34"/>
      <c r="Q88" s="33"/>
      <c r="R88" s="33"/>
      <c r="S88" s="33"/>
      <c r="T88" s="33"/>
      <c r="U88" s="33"/>
      <c r="V88" s="33"/>
      <c r="W88" s="33"/>
      <c r="X88" s="34"/>
      <c r="Y88" s="33"/>
      <c r="Z88" s="33"/>
      <c r="AA88" s="34"/>
      <c r="AB88" s="33"/>
      <c r="AC88" s="33"/>
      <c r="AD88" s="33"/>
      <c r="AE88" s="33"/>
      <c r="AF88" s="33"/>
      <c r="AG88" s="31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>
        <v>375</v>
      </c>
      <c r="AS88" s="33"/>
      <c r="AT88" s="33"/>
      <c r="AU88" s="33"/>
      <c r="AV88" s="33"/>
      <c r="AW88" s="35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4">
        <f>SUM(L88,AR88)</f>
        <v>707</v>
      </c>
      <c r="BJ88" s="12" t="s">
        <v>209</v>
      </c>
      <c r="BK88" s="31">
        <v>82</v>
      </c>
    </row>
    <row r="89" spans="1:63">
      <c r="A89" s="14"/>
      <c r="B89" s="31">
        <v>83</v>
      </c>
      <c r="C89" s="12" t="s">
        <v>210</v>
      </c>
      <c r="D89" s="12" t="s">
        <v>192</v>
      </c>
      <c r="E89" s="14">
        <v>131133</v>
      </c>
      <c r="F89" s="15">
        <v>690</v>
      </c>
      <c r="G89" s="31"/>
      <c r="H89" s="31"/>
      <c r="I89" s="31"/>
      <c r="J89" s="31"/>
      <c r="K89" s="33"/>
      <c r="L89" s="33"/>
      <c r="M89" s="33"/>
      <c r="N89" s="31"/>
      <c r="O89" s="31"/>
      <c r="P89" s="15"/>
      <c r="Q89" s="31"/>
      <c r="R89" s="31"/>
      <c r="S89" s="31"/>
      <c r="T89" s="31"/>
      <c r="U89" s="31"/>
      <c r="V89" s="31"/>
      <c r="W89" s="31"/>
      <c r="X89" s="15"/>
      <c r="Y89" s="31"/>
      <c r="Z89" s="31"/>
      <c r="AA89" s="15"/>
      <c r="AB89" s="31">
        <v>419</v>
      </c>
      <c r="AC89" s="31"/>
      <c r="AD89" s="31"/>
      <c r="AE89" s="31"/>
      <c r="AF89" s="31">
        <v>271</v>
      </c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3"/>
      <c r="AR89" s="33"/>
      <c r="AS89" s="33"/>
      <c r="AT89" s="33"/>
      <c r="AU89" s="33"/>
      <c r="AV89" s="33"/>
      <c r="AW89" s="29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4">
        <f>SUM(AB89,AF89)</f>
        <v>690</v>
      </c>
      <c r="BJ89" s="12" t="s">
        <v>210</v>
      </c>
      <c r="BK89" s="31">
        <v>83</v>
      </c>
    </row>
    <row r="90" spans="1:63">
      <c r="A90" s="14"/>
      <c r="B90" s="31">
        <v>83</v>
      </c>
      <c r="C90" s="12" t="s">
        <v>211</v>
      </c>
      <c r="D90" s="12" t="s">
        <v>101</v>
      </c>
      <c r="E90" s="14">
        <v>132143</v>
      </c>
      <c r="F90" s="34">
        <v>690</v>
      </c>
      <c r="G90" s="33"/>
      <c r="H90" s="33"/>
      <c r="I90" s="33"/>
      <c r="J90" s="33"/>
      <c r="K90" s="33">
        <v>0</v>
      </c>
      <c r="L90" s="33">
        <v>313</v>
      </c>
      <c r="M90" s="33">
        <v>51</v>
      </c>
      <c r="N90" s="33">
        <v>0</v>
      </c>
      <c r="O90" s="33">
        <v>0</v>
      </c>
      <c r="P90" s="34"/>
      <c r="Q90" s="33"/>
      <c r="R90" s="33"/>
      <c r="S90" s="33"/>
      <c r="T90" s="33"/>
      <c r="U90" s="33"/>
      <c r="V90" s="33"/>
      <c r="W90" s="33"/>
      <c r="X90" s="34"/>
      <c r="Y90" s="33"/>
      <c r="Z90" s="33"/>
      <c r="AA90" s="34"/>
      <c r="AB90" s="33"/>
      <c r="AC90" s="33"/>
      <c r="AD90" s="33"/>
      <c r="AE90" s="33"/>
      <c r="AF90" s="33"/>
      <c r="AG90" s="33"/>
      <c r="AH90" s="33"/>
      <c r="AI90" s="33"/>
      <c r="AJ90" s="33"/>
      <c r="AK90" s="33">
        <v>103</v>
      </c>
      <c r="AL90" s="33"/>
      <c r="AM90" s="33"/>
      <c r="AN90" s="33"/>
      <c r="AO90" s="33">
        <v>102</v>
      </c>
      <c r="AP90" s="33"/>
      <c r="AQ90" s="33">
        <v>0</v>
      </c>
      <c r="AR90" s="33"/>
      <c r="AS90" s="33">
        <v>172</v>
      </c>
      <c r="AT90" s="33"/>
      <c r="AU90" s="33"/>
      <c r="AV90" s="33"/>
      <c r="AW90" s="35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4">
        <f>SUM(L90,AK90,AO90,AS90)</f>
        <v>690</v>
      </c>
      <c r="BJ90" s="12" t="s">
        <v>211</v>
      </c>
      <c r="BK90" s="31">
        <v>83</v>
      </c>
    </row>
    <row r="91" spans="1:63">
      <c r="A91" s="14"/>
      <c r="B91" s="31">
        <v>85</v>
      </c>
      <c r="C91" s="12" t="s">
        <v>212</v>
      </c>
      <c r="E91" s="14">
        <v>105558</v>
      </c>
      <c r="F91" s="15">
        <v>649</v>
      </c>
      <c r="G91" s="31"/>
      <c r="H91" s="31"/>
      <c r="I91" s="31"/>
      <c r="J91" s="31"/>
      <c r="K91" s="33"/>
      <c r="L91" s="33"/>
      <c r="M91" s="33"/>
      <c r="N91" s="31"/>
      <c r="O91" s="31"/>
      <c r="P91" s="15"/>
      <c r="Q91" s="31"/>
      <c r="R91" s="31"/>
      <c r="S91" s="31"/>
      <c r="T91" s="31"/>
      <c r="U91" s="31"/>
      <c r="V91" s="31"/>
      <c r="W91" s="31"/>
      <c r="X91" s="15"/>
      <c r="Y91" s="31"/>
      <c r="Z91" s="31"/>
      <c r="AA91" s="15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>
        <v>649</v>
      </c>
      <c r="AR91" s="33"/>
      <c r="AS91" s="33"/>
      <c r="AT91" s="33"/>
      <c r="AU91" s="33"/>
      <c r="AV91" s="33"/>
      <c r="AW91" s="29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4">
        <f>SUM(AQ91)</f>
        <v>649</v>
      </c>
      <c r="BJ91" s="12" t="s">
        <v>212</v>
      </c>
      <c r="BK91" s="31">
        <v>85</v>
      </c>
    </row>
    <row r="92" spans="1:63">
      <c r="A92" s="14"/>
      <c r="B92" s="31">
        <v>86</v>
      </c>
      <c r="C92" s="12" t="s">
        <v>213</v>
      </c>
      <c r="D92" s="12" t="s">
        <v>214</v>
      </c>
      <c r="E92" s="14">
        <v>96469</v>
      </c>
      <c r="F92" s="34">
        <v>625</v>
      </c>
      <c r="G92" s="33"/>
      <c r="H92" s="33"/>
      <c r="I92" s="33"/>
      <c r="J92" s="33"/>
      <c r="K92" s="33"/>
      <c r="L92" s="33"/>
      <c r="M92" s="33"/>
      <c r="N92" s="33"/>
      <c r="O92" s="33"/>
      <c r="P92" s="34"/>
      <c r="Q92" s="33"/>
      <c r="R92" s="33"/>
      <c r="S92" s="33"/>
      <c r="T92" s="33"/>
      <c r="U92" s="33"/>
      <c r="V92" s="33"/>
      <c r="W92" s="33"/>
      <c r="X92" s="34"/>
      <c r="Y92" s="33"/>
      <c r="Z92" s="33"/>
      <c r="AA92" s="34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>
        <v>625</v>
      </c>
      <c r="AR92" s="33"/>
      <c r="AS92" s="33"/>
      <c r="AT92" s="33"/>
      <c r="AU92" s="33"/>
      <c r="AV92" s="33"/>
      <c r="AW92" s="35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4">
        <f>SUM(AQ92)</f>
        <v>625</v>
      </c>
      <c r="BJ92" s="12" t="s">
        <v>213</v>
      </c>
      <c r="BK92" s="31">
        <v>86</v>
      </c>
    </row>
    <row r="93" spans="1:63">
      <c r="A93" s="14"/>
      <c r="B93" s="31">
        <v>87</v>
      </c>
      <c r="C93" s="38" t="s">
        <v>215</v>
      </c>
      <c r="D93" s="38" t="s">
        <v>216</v>
      </c>
      <c r="E93" s="31">
        <v>137004</v>
      </c>
      <c r="F93" s="15">
        <v>618</v>
      </c>
      <c r="G93" s="31"/>
      <c r="H93" s="31"/>
      <c r="I93" s="31"/>
      <c r="J93" s="31"/>
      <c r="K93" s="33"/>
      <c r="L93" s="33"/>
      <c r="M93" s="33"/>
      <c r="N93" s="31"/>
      <c r="O93" s="31"/>
      <c r="P93" s="15"/>
      <c r="Q93" s="31"/>
      <c r="R93" s="31"/>
      <c r="S93" s="31"/>
      <c r="T93" s="31"/>
      <c r="U93" s="31"/>
      <c r="V93" s="31"/>
      <c r="W93" s="31"/>
      <c r="X93" s="15"/>
      <c r="Y93" s="31"/>
      <c r="Z93" s="31"/>
      <c r="AA93" s="15"/>
      <c r="AB93" s="31"/>
      <c r="AC93" s="31"/>
      <c r="AD93" s="31"/>
      <c r="AE93" s="31"/>
      <c r="AF93" s="31"/>
      <c r="AG93" s="33">
        <v>239</v>
      </c>
      <c r="AH93" s="31"/>
      <c r="AI93" s="31"/>
      <c r="AJ93" s="31"/>
      <c r="AK93" s="31"/>
      <c r="AL93" s="31"/>
      <c r="AM93" s="31"/>
      <c r="AN93" s="31">
        <v>112</v>
      </c>
      <c r="AO93" s="31"/>
      <c r="AP93" s="31"/>
      <c r="AQ93" s="31"/>
      <c r="AR93" s="33"/>
      <c r="AS93" s="33">
        <v>174</v>
      </c>
      <c r="AT93" s="33"/>
      <c r="AU93" s="33"/>
      <c r="AV93" s="33">
        <v>93</v>
      </c>
      <c r="AW93" s="29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4">
        <f>SUM(AG93,AN93,AS93,AV93)</f>
        <v>618</v>
      </c>
      <c r="BJ93" s="38" t="s">
        <v>215</v>
      </c>
      <c r="BK93" s="31">
        <v>87</v>
      </c>
    </row>
    <row r="94" spans="1:63">
      <c r="A94" s="14"/>
      <c r="B94" s="31">
        <v>88</v>
      </c>
      <c r="C94" s="12" t="s">
        <v>217</v>
      </c>
      <c r="D94" s="12" t="s">
        <v>218</v>
      </c>
      <c r="E94" s="14">
        <v>118352</v>
      </c>
      <c r="F94" s="15">
        <v>609</v>
      </c>
      <c r="G94" s="31"/>
      <c r="H94" s="31"/>
      <c r="I94" s="31"/>
      <c r="J94" s="31"/>
      <c r="K94" s="33"/>
      <c r="L94" s="33"/>
      <c r="M94" s="33"/>
      <c r="N94" s="31"/>
      <c r="O94" s="31"/>
      <c r="P94" s="15"/>
      <c r="Q94" s="31"/>
      <c r="R94" s="31"/>
      <c r="S94" s="31"/>
      <c r="T94" s="31"/>
      <c r="U94" s="31"/>
      <c r="V94" s="31"/>
      <c r="W94" s="31"/>
      <c r="X94" s="15"/>
      <c r="Y94" s="31"/>
      <c r="Z94" s="31"/>
      <c r="AA94" s="15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>
        <v>609</v>
      </c>
      <c r="AR94" s="33"/>
      <c r="AS94" s="33"/>
      <c r="AT94" s="33"/>
      <c r="AU94" s="33"/>
      <c r="AV94" s="33"/>
      <c r="AW94" s="29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4">
        <f>SUM(AQ94)</f>
        <v>609</v>
      </c>
      <c r="BJ94" s="12" t="s">
        <v>217</v>
      </c>
      <c r="BK94" s="31">
        <v>88</v>
      </c>
    </row>
    <row r="95" spans="1:63">
      <c r="A95" s="14"/>
      <c r="B95" s="31">
        <v>89</v>
      </c>
      <c r="C95" s="12" t="s">
        <v>219</v>
      </c>
      <c r="D95" s="12" t="s">
        <v>165</v>
      </c>
      <c r="E95" s="14">
        <v>129393</v>
      </c>
      <c r="F95" s="15">
        <v>596</v>
      </c>
      <c r="G95" s="31"/>
      <c r="H95" s="31"/>
      <c r="I95" s="31"/>
      <c r="J95" s="31"/>
      <c r="K95" s="33">
        <v>596</v>
      </c>
      <c r="L95" s="33"/>
      <c r="M95" s="33"/>
      <c r="N95" s="31"/>
      <c r="O95" s="31"/>
      <c r="P95" s="15"/>
      <c r="Q95" s="31"/>
      <c r="R95" s="31"/>
      <c r="S95" s="31"/>
      <c r="T95" s="31"/>
      <c r="U95" s="31"/>
      <c r="V95" s="31"/>
      <c r="W95" s="31"/>
      <c r="X95" s="15"/>
      <c r="Y95" s="31"/>
      <c r="Z95" s="31"/>
      <c r="AA95" s="15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29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4">
        <f>SUM(K95)</f>
        <v>596</v>
      </c>
      <c r="BJ95" s="12" t="s">
        <v>219</v>
      </c>
      <c r="BK95" s="31">
        <v>89</v>
      </c>
    </row>
    <row r="96" spans="1:63">
      <c r="A96" s="14"/>
      <c r="B96" s="31">
        <v>90</v>
      </c>
      <c r="C96" s="38" t="s">
        <v>220</v>
      </c>
      <c r="D96" s="41" t="s">
        <v>216</v>
      </c>
      <c r="E96" s="31">
        <v>119499</v>
      </c>
      <c r="F96" s="15">
        <v>589</v>
      </c>
      <c r="G96" s="31"/>
      <c r="H96" s="31"/>
      <c r="I96" s="31"/>
      <c r="J96" s="31"/>
      <c r="K96" s="33"/>
      <c r="L96" s="33"/>
      <c r="M96" s="33"/>
      <c r="N96" s="31"/>
      <c r="O96" s="31"/>
      <c r="P96" s="15"/>
      <c r="Q96" s="31"/>
      <c r="R96" s="31"/>
      <c r="S96" s="31"/>
      <c r="T96" s="31"/>
      <c r="U96" s="31"/>
      <c r="V96" s="31"/>
      <c r="W96" s="31"/>
      <c r="X96" s="15"/>
      <c r="Y96" s="31"/>
      <c r="Z96" s="31"/>
      <c r="AA96" s="15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3">
        <v>589</v>
      </c>
      <c r="AS96" s="33"/>
      <c r="AT96" s="33"/>
      <c r="AU96" s="33"/>
      <c r="AV96" s="33"/>
      <c r="AW96" s="29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4">
        <f>SUM(AR96)</f>
        <v>589</v>
      </c>
      <c r="BJ96" s="38" t="s">
        <v>220</v>
      </c>
      <c r="BK96" s="31">
        <v>90</v>
      </c>
    </row>
    <row r="97" spans="1:63">
      <c r="A97" s="14"/>
      <c r="B97" s="31">
        <v>91</v>
      </c>
      <c r="C97" s="12" t="s">
        <v>221</v>
      </c>
      <c r="D97" s="12" t="s">
        <v>196</v>
      </c>
      <c r="E97" s="14">
        <v>123033</v>
      </c>
      <c r="F97" s="15">
        <v>574</v>
      </c>
      <c r="G97" s="31"/>
      <c r="H97" s="31"/>
      <c r="I97" s="31"/>
      <c r="J97" s="31"/>
      <c r="K97" s="33"/>
      <c r="L97" s="33"/>
      <c r="M97" s="33"/>
      <c r="N97" s="31"/>
      <c r="O97" s="31"/>
      <c r="P97" s="15"/>
      <c r="Q97" s="31"/>
      <c r="R97" s="31"/>
      <c r="S97" s="31"/>
      <c r="T97" s="31"/>
      <c r="U97" s="31"/>
      <c r="V97" s="31"/>
      <c r="W97" s="31"/>
      <c r="X97" s="15"/>
      <c r="Y97" s="31"/>
      <c r="Z97" s="31"/>
      <c r="AA97" s="15"/>
      <c r="AB97" s="31">
        <v>235</v>
      </c>
      <c r="AC97" s="31"/>
      <c r="AD97" s="31"/>
      <c r="AE97" s="31"/>
      <c r="AF97" s="31">
        <v>339</v>
      </c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3"/>
      <c r="AR97" s="33"/>
      <c r="AS97" s="33"/>
      <c r="AT97" s="33"/>
      <c r="AU97" s="33"/>
      <c r="AV97" s="33"/>
      <c r="AW97" s="29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4">
        <f>SUM(AB97,AF97)</f>
        <v>574</v>
      </c>
      <c r="BJ97" s="12" t="s">
        <v>221</v>
      </c>
      <c r="BK97" s="31">
        <v>91</v>
      </c>
    </row>
    <row r="98" spans="1:63">
      <c r="A98" s="14"/>
      <c r="B98" s="31">
        <v>92</v>
      </c>
      <c r="C98" s="12" t="s">
        <v>222</v>
      </c>
      <c r="D98" s="12" t="s">
        <v>223</v>
      </c>
      <c r="E98" s="14">
        <v>140895</v>
      </c>
      <c r="F98" s="15">
        <v>568</v>
      </c>
      <c r="G98" s="31"/>
      <c r="H98" s="31"/>
      <c r="I98" s="31"/>
      <c r="J98" s="31"/>
      <c r="K98" s="33"/>
      <c r="L98" s="33">
        <v>568</v>
      </c>
      <c r="M98" s="33">
        <v>23</v>
      </c>
      <c r="N98" s="31"/>
      <c r="O98" s="31"/>
      <c r="P98" s="15"/>
      <c r="Q98" s="31"/>
      <c r="R98" s="31"/>
      <c r="S98" s="31"/>
      <c r="T98" s="31"/>
      <c r="U98" s="31"/>
      <c r="V98" s="31"/>
      <c r="W98" s="31"/>
      <c r="X98" s="15"/>
      <c r="Y98" s="31"/>
      <c r="Z98" s="31"/>
      <c r="AA98" s="15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29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4">
        <f>SUM(L98)</f>
        <v>568</v>
      </c>
      <c r="BJ98" s="12" t="s">
        <v>222</v>
      </c>
      <c r="BK98" s="31">
        <v>92</v>
      </c>
    </row>
    <row r="99" spans="1:63">
      <c r="A99" s="14"/>
      <c r="B99" s="31">
        <v>93</v>
      </c>
      <c r="C99" s="12" t="s">
        <v>224</v>
      </c>
      <c r="D99" s="12" t="s">
        <v>92</v>
      </c>
      <c r="E99" s="14">
        <v>134663</v>
      </c>
      <c r="F99" s="34">
        <v>564</v>
      </c>
      <c r="G99" s="33"/>
      <c r="H99" s="33"/>
      <c r="I99" s="33"/>
      <c r="J99" s="33"/>
      <c r="K99" s="33">
        <v>0</v>
      </c>
      <c r="L99" s="33">
        <v>564</v>
      </c>
      <c r="M99" s="33">
        <v>24</v>
      </c>
      <c r="N99" s="33"/>
      <c r="O99" s="33"/>
      <c r="P99" s="34"/>
      <c r="Q99" s="33"/>
      <c r="R99" s="33"/>
      <c r="S99" s="33"/>
      <c r="T99" s="33"/>
      <c r="U99" s="33"/>
      <c r="V99" s="33"/>
      <c r="W99" s="33"/>
      <c r="X99" s="34"/>
      <c r="Y99" s="33"/>
      <c r="Z99" s="33"/>
      <c r="AA99" s="34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5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4">
        <f>SUM(L99)</f>
        <v>564</v>
      </c>
      <c r="BJ99" s="12" t="s">
        <v>224</v>
      </c>
      <c r="BK99" s="31">
        <v>93</v>
      </c>
    </row>
    <row r="100" spans="1:63">
      <c r="A100" s="14"/>
      <c r="B100" s="31">
        <v>94</v>
      </c>
      <c r="C100" s="12" t="s">
        <v>225</v>
      </c>
      <c r="D100" s="12" t="s">
        <v>226</v>
      </c>
      <c r="E100" s="14">
        <v>99765</v>
      </c>
      <c r="F100" s="15">
        <v>559</v>
      </c>
      <c r="G100" s="31"/>
      <c r="H100" s="31"/>
      <c r="I100" s="31"/>
      <c r="J100" s="31"/>
      <c r="K100" s="33"/>
      <c r="L100" s="33"/>
      <c r="M100" s="33"/>
      <c r="N100" s="31"/>
      <c r="O100" s="31"/>
      <c r="P100" s="15"/>
      <c r="Q100" s="31"/>
      <c r="R100" s="31"/>
      <c r="S100" s="31"/>
      <c r="T100" s="31"/>
      <c r="U100" s="31"/>
      <c r="V100" s="31"/>
      <c r="W100" s="31"/>
      <c r="X100" s="15"/>
      <c r="Y100" s="31"/>
      <c r="Z100" s="31"/>
      <c r="AA100" s="15"/>
      <c r="AB100" s="31"/>
      <c r="AC100" s="31"/>
      <c r="AD100" s="31"/>
      <c r="AE100" s="31">
        <v>147</v>
      </c>
      <c r="AF100" s="31"/>
      <c r="AG100" s="31"/>
      <c r="AH100" s="31"/>
      <c r="AI100" s="31"/>
      <c r="AJ100" s="31">
        <v>184</v>
      </c>
      <c r="AK100" s="31"/>
      <c r="AL100" s="31">
        <v>88</v>
      </c>
      <c r="AM100" s="31"/>
      <c r="AN100" s="31"/>
      <c r="AO100" s="31">
        <v>104</v>
      </c>
      <c r="AP100" s="33">
        <v>36</v>
      </c>
      <c r="AQ100" s="33"/>
      <c r="AR100" s="33">
        <v>0</v>
      </c>
      <c r="AS100" s="33"/>
      <c r="AT100" s="33"/>
      <c r="AU100" s="33"/>
      <c r="AV100" s="33"/>
      <c r="AW100" s="29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4">
        <f>SUM(AE100,AJ100,AL100,AO100,AP100)</f>
        <v>559</v>
      </c>
      <c r="BJ100" s="12" t="s">
        <v>225</v>
      </c>
      <c r="BK100" s="31">
        <v>94</v>
      </c>
    </row>
    <row r="101" spans="1:63">
      <c r="A101" s="14">
        <v>1</v>
      </c>
      <c r="B101" s="31">
        <v>95</v>
      </c>
      <c r="C101" s="12" t="s">
        <v>227</v>
      </c>
      <c r="D101" s="12" t="s">
        <v>109</v>
      </c>
      <c r="E101" s="14">
        <v>120280</v>
      </c>
      <c r="F101" s="15">
        <v>548</v>
      </c>
      <c r="G101" s="31"/>
      <c r="H101" s="31"/>
      <c r="I101" s="31"/>
      <c r="J101" s="31"/>
      <c r="K101" s="33"/>
      <c r="L101" s="33"/>
      <c r="M101" s="33"/>
      <c r="N101" s="31"/>
      <c r="O101" s="31"/>
      <c r="P101" s="15"/>
      <c r="Q101" s="31"/>
      <c r="R101" s="31"/>
      <c r="S101" s="31"/>
      <c r="T101" s="31"/>
      <c r="U101" s="31"/>
      <c r="V101" s="31"/>
      <c r="W101" s="31"/>
      <c r="X101" s="15"/>
      <c r="Y101" s="31"/>
      <c r="Z101" s="31"/>
      <c r="AA101" s="15"/>
      <c r="AB101" s="31"/>
      <c r="AC101" s="31"/>
      <c r="AD101" s="31"/>
      <c r="AE101" s="31"/>
      <c r="AF101" s="33"/>
      <c r="AG101" s="33"/>
      <c r="AH101" s="31"/>
      <c r="AI101" s="31"/>
      <c r="AJ101" s="31"/>
      <c r="AK101" s="31"/>
      <c r="AL101" s="31"/>
      <c r="AM101" s="31"/>
      <c r="AN101" s="31">
        <v>157</v>
      </c>
      <c r="AO101" s="31"/>
      <c r="AP101" s="31"/>
      <c r="AQ101" s="33">
        <v>391</v>
      </c>
      <c r="AR101" s="33"/>
      <c r="AS101" s="33"/>
      <c r="AT101" s="33"/>
      <c r="AU101" s="33"/>
      <c r="AV101" s="33"/>
      <c r="AW101" s="29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4">
        <f>SUM(AN101,AQ101,)</f>
        <v>548</v>
      </c>
      <c r="BJ101" s="12" t="s">
        <v>227</v>
      </c>
      <c r="BK101" s="31">
        <v>95</v>
      </c>
    </row>
    <row r="102" spans="1:63">
      <c r="A102" s="14"/>
      <c r="B102" s="31">
        <v>96</v>
      </c>
      <c r="C102" s="12" t="s">
        <v>228</v>
      </c>
      <c r="D102" s="12" t="s">
        <v>229</v>
      </c>
      <c r="E102" s="14">
        <v>135634</v>
      </c>
      <c r="F102" s="34">
        <v>542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4"/>
      <c r="Q102" s="33"/>
      <c r="R102" s="33"/>
      <c r="S102" s="33"/>
      <c r="T102" s="33"/>
      <c r="U102" s="33"/>
      <c r="V102" s="33"/>
      <c r="W102" s="33"/>
      <c r="X102" s="34"/>
      <c r="Y102" s="33"/>
      <c r="Z102" s="33"/>
      <c r="AA102" s="34"/>
      <c r="AB102" s="33"/>
      <c r="AC102" s="33"/>
      <c r="AD102" s="33"/>
      <c r="AE102" s="33"/>
      <c r="AF102" s="33"/>
      <c r="AG102" s="33"/>
      <c r="AH102" s="33"/>
      <c r="AI102" s="33"/>
      <c r="AJ102" s="33">
        <v>186</v>
      </c>
      <c r="AK102" s="33"/>
      <c r="AL102" s="33"/>
      <c r="AM102" s="33"/>
      <c r="AN102" s="33"/>
      <c r="AO102" s="33"/>
      <c r="AP102" s="33"/>
      <c r="AQ102" s="33"/>
      <c r="AR102" s="33">
        <v>356</v>
      </c>
      <c r="AS102" s="33"/>
      <c r="AT102" s="33"/>
      <c r="AU102" s="33"/>
      <c r="AV102" s="33"/>
      <c r="AW102" s="35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4">
        <f>SUM(AJ102,AR102)</f>
        <v>542</v>
      </c>
      <c r="BJ102" s="12" t="s">
        <v>228</v>
      </c>
      <c r="BK102" s="31">
        <v>96</v>
      </c>
    </row>
    <row r="103" spans="1:63">
      <c r="A103" s="14"/>
      <c r="B103" s="31">
        <v>97</v>
      </c>
      <c r="C103" s="12" t="s">
        <v>230</v>
      </c>
      <c r="D103" s="12" t="s">
        <v>231</v>
      </c>
      <c r="E103" s="14">
        <v>124630</v>
      </c>
      <c r="F103" s="15">
        <v>529</v>
      </c>
      <c r="G103" s="31"/>
      <c r="H103" s="31"/>
      <c r="I103" s="31"/>
      <c r="J103" s="31"/>
      <c r="K103" s="33"/>
      <c r="L103" s="33"/>
      <c r="M103" s="33"/>
      <c r="N103" s="31"/>
      <c r="O103" s="31"/>
      <c r="P103" s="15"/>
      <c r="Q103" s="31"/>
      <c r="R103" s="31"/>
      <c r="S103" s="31"/>
      <c r="T103" s="31"/>
      <c r="U103" s="31"/>
      <c r="V103" s="31"/>
      <c r="W103" s="31"/>
      <c r="X103" s="15"/>
      <c r="Y103" s="31"/>
      <c r="Z103" s="31"/>
      <c r="AA103" s="15"/>
      <c r="AB103" s="31">
        <v>0</v>
      </c>
      <c r="AC103" s="31">
        <v>23</v>
      </c>
      <c r="AD103" s="31"/>
      <c r="AE103" s="31"/>
      <c r="AF103" s="31"/>
      <c r="AG103" s="31"/>
      <c r="AH103" s="31">
        <v>118</v>
      </c>
      <c r="AI103" s="31"/>
      <c r="AJ103" s="31"/>
      <c r="AK103" s="31"/>
      <c r="AL103" s="31"/>
      <c r="AM103" s="31"/>
      <c r="AN103" s="31"/>
      <c r="AO103" s="31"/>
      <c r="AP103" s="31"/>
      <c r="AQ103" s="33">
        <v>388</v>
      </c>
      <c r="AR103" s="33"/>
      <c r="AS103" s="33"/>
      <c r="AT103" s="33"/>
      <c r="AU103" s="33"/>
      <c r="AV103" s="33"/>
      <c r="AW103" s="29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4">
        <f>SUM(AC103,AH103,AQ103)</f>
        <v>529</v>
      </c>
      <c r="BJ103" s="12" t="s">
        <v>230</v>
      </c>
      <c r="BK103" s="31">
        <v>97</v>
      </c>
    </row>
    <row r="104" spans="1:63">
      <c r="A104" s="14"/>
      <c r="B104" s="31">
        <v>98</v>
      </c>
      <c r="C104" s="38" t="s">
        <v>232</v>
      </c>
      <c r="D104" s="38" t="s">
        <v>233</v>
      </c>
      <c r="E104" s="31">
        <v>121264</v>
      </c>
      <c r="F104" s="15">
        <v>440</v>
      </c>
      <c r="G104" s="31"/>
      <c r="H104" s="31"/>
      <c r="I104" s="31"/>
      <c r="J104" s="31"/>
      <c r="K104" s="33"/>
      <c r="L104" s="33">
        <v>0</v>
      </c>
      <c r="M104" s="33">
        <v>0</v>
      </c>
      <c r="N104" s="31"/>
      <c r="O104" s="31"/>
      <c r="P104" s="15"/>
      <c r="Q104" s="31"/>
      <c r="R104" s="31"/>
      <c r="S104" s="31"/>
      <c r="T104" s="31"/>
      <c r="U104" s="31"/>
      <c r="V104" s="31"/>
      <c r="W104" s="31"/>
      <c r="X104" s="15"/>
      <c r="Y104" s="31"/>
      <c r="Z104" s="31"/>
      <c r="AA104" s="15"/>
      <c r="AB104" s="31"/>
      <c r="AC104" s="31"/>
      <c r="AD104" s="31"/>
      <c r="AE104" s="31">
        <v>118</v>
      </c>
      <c r="AF104" s="31"/>
      <c r="AG104" s="31"/>
      <c r="AH104" s="31"/>
      <c r="AI104" s="31"/>
      <c r="AJ104" s="33">
        <v>114</v>
      </c>
      <c r="AK104" s="31"/>
      <c r="AL104" s="31"/>
      <c r="AM104" s="31"/>
      <c r="AN104" s="31">
        <v>110</v>
      </c>
      <c r="AO104" s="31">
        <v>98</v>
      </c>
      <c r="AP104" s="31"/>
      <c r="AQ104" s="31"/>
      <c r="AR104" s="33">
        <v>0</v>
      </c>
      <c r="AS104" s="33"/>
      <c r="AT104" s="33"/>
      <c r="AU104" s="33"/>
      <c r="AV104" s="33"/>
      <c r="AW104" s="29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4">
        <f>SUM(AE104,AJ104,AN104,AO104)</f>
        <v>440</v>
      </c>
      <c r="BJ104" s="38" t="s">
        <v>232</v>
      </c>
      <c r="BK104" s="31">
        <v>98</v>
      </c>
    </row>
    <row r="105" spans="1:63">
      <c r="A105" s="14"/>
      <c r="B105" s="31">
        <v>99</v>
      </c>
      <c r="C105" s="12" t="s">
        <v>234</v>
      </c>
      <c r="D105" s="12" t="s">
        <v>92</v>
      </c>
      <c r="E105" s="14">
        <v>43821</v>
      </c>
      <c r="F105" s="34">
        <v>437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4"/>
      <c r="Q105" s="33"/>
      <c r="R105" s="33"/>
      <c r="S105" s="33"/>
      <c r="T105" s="33"/>
      <c r="U105" s="33"/>
      <c r="V105" s="33"/>
      <c r="W105" s="33"/>
      <c r="X105" s="34"/>
      <c r="Y105" s="33"/>
      <c r="Z105" s="33"/>
      <c r="AA105" s="34"/>
      <c r="AB105" s="33"/>
      <c r="AC105" s="33"/>
      <c r="AD105" s="33"/>
      <c r="AE105" s="33"/>
      <c r="AF105" s="33"/>
      <c r="AG105" s="33"/>
      <c r="AH105" s="33"/>
      <c r="AI105" s="33"/>
      <c r="AJ105" s="33">
        <v>187</v>
      </c>
      <c r="AK105" s="33"/>
      <c r="AL105" s="33"/>
      <c r="AM105" s="33"/>
      <c r="AN105" s="33">
        <v>250</v>
      </c>
      <c r="AO105" s="33"/>
      <c r="AP105" s="33"/>
      <c r="AQ105" s="33"/>
      <c r="AR105" s="33"/>
      <c r="AS105" s="33"/>
      <c r="AT105" s="33"/>
      <c r="AU105" s="33"/>
      <c r="AV105" s="33"/>
      <c r="AW105" s="35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4">
        <f>SUM(AJ105,AN105)</f>
        <v>437</v>
      </c>
      <c r="BJ105" s="12" t="s">
        <v>234</v>
      </c>
      <c r="BK105" s="31">
        <v>99</v>
      </c>
    </row>
    <row r="106" spans="1:63">
      <c r="A106" s="14"/>
      <c r="B106" s="31">
        <v>100</v>
      </c>
      <c r="C106" s="12" t="s">
        <v>235</v>
      </c>
      <c r="D106" s="12" t="s">
        <v>236</v>
      </c>
      <c r="E106" s="14">
        <v>128407</v>
      </c>
      <c r="F106" s="15">
        <v>412</v>
      </c>
      <c r="G106" s="31"/>
      <c r="H106" s="31"/>
      <c r="I106" s="31">
        <v>0</v>
      </c>
      <c r="J106" s="31"/>
      <c r="K106" s="33"/>
      <c r="L106" s="33"/>
      <c r="M106" s="33"/>
      <c r="N106" s="31"/>
      <c r="O106" s="31"/>
      <c r="P106" s="15"/>
      <c r="Q106" s="31"/>
      <c r="R106" s="31"/>
      <c r="S106" s="31"/>
      <c r="T106" s="31"/>
      <c r="U106" s="31"/>
      <c r="V106" s="31"/>
      <c r="W106" s="31"/>
      <c r="X106" s="15"/>
      <c r="Y106" s="31"/>
      <c r="Z106" s="31"/>
      <c r="AA106" s="15"/>
      <c r="AB106" s="31"/>
      <c r="AC106" s="31"/>
      <c r="AD106" s="31">
        <v>28</v>
      </c>
      <c r="AE106" s="31"/>
      <c r="AF106" s="31"/>
      <c r="AG106" s="31">
        <v>178</v>
      </c>
      <c r="AH106" s="31"/>
      <c r="AI106" s="31"/>
      <c r="AJ106" s="31"/>
      <c r="AK106" s="31"/>
      <c r="AL106" s="31"/>
      <c r="AM106" s="31"/>
      <c r="AN106" s="31">
        <v>0</v>
      </c>
      <c r="AO106" s="31">
        <v>99</v>
      </c>
      <c r="AP106" s="31"/>
      <c r="AQ106" s="31"/>
      <c r="AR106" s="33"/>
      <c r="AS106" s="33"/>
      <c r="AT106" s="33"/>
      <c r="AU106" s="33">
        <v>107</v>
      </c>
      <c r="AV106" s="33"/>
      <c r="AW106" s="29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4">
        <f>SUM(AD106,AG106,AO106,AU106)</f>
        <v>412</v>
      </c>
      <c r="BJ106" s="12" t="s">
        <v>237</v>
      </c>
      <c r="BK106" s="31">
        <v>100</v>
      </c>
    </row>
    <row r="107" spans="1:63">
      <c r="A107" s="14"/>
      <c r="B107" s="31">
        <v>101</v>
      </c>
      <c r="C107" s="12" t="s">
        <v>238</v>
      </c>
      <c r="D107" s="12" t="s">
        <v>239</v>
      </c>
      <c r="E107" s="14">
        <v>115155</v>
      </c>
      <c r="F107" s="34">
        <v>411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3"/>
      <c r="R107" s="33"/>
      <c r="S107" s="33"/>
      <c r="T107" s="33"/>
      <c r="U107" s="33"/>
      <c r="V107" s="33"/>
      <c r="W107" s="33"/>
      <c r="X107" s="34"/>
      <c r="Y107" s="33"/>
      <c r="Z107" s="33"/>
      <c r="AA107" s="34"/>
      <c r="AB107" s="33"/>
      <c r="AC107" s="33"/>
      <c r="AD107" s="33"/>
      <c r="AE107" s="33"/>
      <c r="AF107" s="33"/>
      <c r="AG107" s="33">
        <v>185</v>
      </c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>
        <v>132</v>
      </c>
      <c r="AV107" s="33">
        <v>94</v>
      </c>
      <c r="AW107" s="35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4">
        <f>SUM(AG107,AU107,AV107)</f>
        <v>411</v>
      </c>
      <c r="BJ107" s="12" t="s">
        <v>238</v>
      </c>
      <c r="BK107" s="31">
        <v>101</v>
      </c>
    </row>
    <row r="108" spans="1:63">
      <c r="A108" s="14"/>
      <c r="B108" s="31">
        <v>102</v>
      </c>
      <c r="C108" s="12" t="s">
        <v>240</v>
      </c>
      <c r="D108" s="12" t="s">
        <v>241</v>
      </c>
      <c r="E108" s="14">
        <v>109122</v>
      </c>
      <c r="F108" s="15">
        <v>407</v>
      </c>
      <c r="G108" s="31"/>
      <c r="H108" s="31"/>
      <c r="I108" s="31"/>
      <c r="J108" s="31"/>
      <c r="K108" s="33"/>
      <c r="L108" s="33">
        <v>356</v>
      </c>
      <c r="M108" s="33">
        <v>33</v>
      </c>
      <c r="N108" s="31"/>
      <c r="O108" s="31"/>
      <c r="P108" s="15"/>
      <c r="Q108" s="31"/>
      <c r="R108" s="31"/>
      <c r="S108" s="31"/>
      <c r="T108" s="31"/>
      <c r="U108" s="31"/>
      <c r="V108" s="31"/>
      <c r="W108" s="31"/>
      <c r="X108" s="15"/>
      <c r="Y108" s="31"/>
      <c r="Z108" s="31"/>
      <c r="AA108" s="15"/>
      <c r="AB108" s="31"/>
      <c r="AC108" s="31"/>
      <c r="AD108" s="31">
        <v>51</v>
      </c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3"/>
      <c r="AS108" s="33"/>
      <c r="AT108" s="33"/>
      <c r="AU108" s="33"/>
      <c r="AV108" s="33"/>
      <c r="AW108" s="29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4">
        <f>SUM(L108,AD108)</f>
        <v>407</v>
      </c>
      <c r="BJ108" s="12" t="s">
        <v>240</v>
      </c>
      <c r="BK108" s="31">
        <v>102</v>
      </c>
    </row>
    <row r="109" spans="1:63">
      <c r="A109" s="14"/>
      <c r="B109" s="31">
        <v>103</v>
      </c>
      <c r="C109" s="12" t="s">
        <v>242</v>
      </c>
      <c r="D109" s="12" t="s">
        <v>243</v>
      </c>
      <c r="E109" s="14">
        <v>123736</v>
      </c>
      <c r="F109" s="15">
        <v>400</v>
      </c>
      <c r="G109" s="31"/>
      <c r="H109" s="31"/>
      <c r="I109" s="31"/>
      <c r="J109" s="31"/>
      <c r="K109" s="33">
        <v>362</v>
      </c>
      <c r="L109" s="33"/>
      <c r="M109" s="33"/>
      <c r="N109" s="31"/>
      <c r="O109" s="31"/>
      <c r="P109" s="15"/>
      <c r="Q109" s="31"/>
      <c r="R109" s="31"/>
      <c r="S109" s="31"/>
      <c r="T109" s="31"/>
      <c r="U109" s="31"/>
      <c r="V109" s="31"/>
      <c r="W109" s="31"/>
      <c r="X109" s="15"/>
      <c r="Y109" s="31"/>
      <c r="Z109" s="31"/>
      <c r="AA109" s="15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3">
        <v>38</v>
      </c>
      <c r="AQ109" s="31"/>
      <c r="AR109" s="33"/>
      <c r="AS109" s="33"/>
      <c r="AT109" s="33"/>
      <c r="AU109" s="33"/>
      <c r="AV109" s="33"/>
      <c r="AW109" s="29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4">
        <f>SUM(K109,AP109)</f>
        <v>400</v>
      </c>
      <c r="BJ109" s="12" t="s">
        <v>242</v>
      </c>
      <c r="BK109" s="31">
        <v>103</v>
      </c>
    </row>
    <row r="110" spans="1:63">
      <c r="A110" s="14">
        <v>1</v>
      </c>
      <c r="B110" s="31">
        <v>104</v>
      </c>
      <c r="C110" s="12" t="s">
        <v>244</v>
      </c>
      <c r="D110" s="12" t="s">
        <v>86</v>
      </c>
      <c r="E110" s="14">
        <v>128387</v>
      </c>
      <c r="F110" s="15">
        <v>397</v>
      </c>
      <c r="G110" s="31"/>
      <c r="H110" s="31"/>
      <c r="I110" s="31"/>
      <c r="J110" s="31"/>
      <c r="K110" s="33"/>
      <c r="L110" s="33">
        <v>0</v>
      </c>
      <c r="M110" s="33">
        <v>0</v>
      </c>
      <c r="N110" s="31"/>
      <c r="O110" s="31"/>
      <c r="P110" s="15"/>
      <c r="Q110" s="31"/>
      <c r="R110" s="31"/>
      <c r="S110" s="31"/>
      <c r="T110" s="31"/>
      <c r="U110" s="31"/>
      <c r="V110" s="31"/>
      <c r="W110" s="31"/>
      <c r="X110" s="15"/>
      <c r="Y110" s="31"/>
      <c r="Z110" s="31"/>
      <c r="AA110" s="15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3"/>
      <c r="AO110" s="31"/>
      <c r="AP110" s="31"/>
      <c r="AQ110" s="33">
        <v>397</v>
      </c>
      <c r="AR110" s="33"/>
      <c r="AS110" s="33"/>
      <c r="AT110" s="33"/>
      <c r="AU110" s="33"/>
      <c r="AV110" s="33"/>
      <c r="AW110" s="29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4">
        <f>SUM(AQ110)</f>
        <v>397</v>
      </c>
      <c r="BJ110" s="12" t="s">
        <v>244</v>
      </c>
      <c r="BK110" s="31">
        <v>104</v>
      </c>
    </row>
    <row r="111" spans="1:63">
      <c r="A111" s="14"/>
      <c r="B111" s="31">
        <v>105</v>
      </c>
      <c r="C111" s="12" t="s">
        <v>245</v>
      </c>
      <c r="D111" s="12" t="s">
        <v>175</v>
      </c>
      <c r="E111" s="14">
        <v>39701</v>
      </c>
      <c r="F111" s="34">
        <v>379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4"/>
      <c r="Q111" s="33"/>
      <c r="R111" s="33"/>
      <c r="S111" s="33"/>
      <c r="T111" s="33"/>
      <c r="U111" s="33"/>
      <c r="V111" s="33"/>
      <c r="W111" s="33"/>
      <c r="X111" s="34"/>
      <c r="Y111" s="33"/>
      <c r="Z111" s="33"/>
      <c r="AA111" s="34"/>
      <c r="AB111" s="33"/>
      <c r="AC111" s="33"/>
      <c r="AD111" s="33"/>
      <c r="AE111" s="33"/>
      <c r="AF111" s="33"/>
      <c r="AG111" s="31">
        <v>188</v>
      </c>
      <c r="AH111" s="33"/>
      <c r="AI111" s="33"/>
      <c r="AJ111" s="33">
        <v>191</v>
      </c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5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4">
        <f>SUM(AG111,AJ111)</f>
        <v>379</v>
      </c>
      <c r="BJ111" s="12" t="s">
        <v>245</v>
      </c>
      <c r="BK111" s="31">
        <v>105</v>
      </c>
    </row>
    <row r="112" spans="1:63">
      <c r="A112" s="14"/>
      <c r="B112" s="31">
        <v>106</v>
      </c>
      <c r="C112" s="12" t="s">
        <v>246</v>
      </c>
      <c r="D112" s="12" t="s">
        <v>86</v>
      </c>
      <c r="E112" s="14">
        <v>133079</v>
      </c>
      <c r="F112" s="15">
        <v>373</v>
      </c>
      <c r="G112" s="31"/>
      <c r="H112" s="31"/>
      <c r="I112" s="31"/>
      <c r="J112" s="31"/>
      <c r="K112" s="33">
        <v>373</v>
      </c>
      <c r="L112" s="33">
        <v>0</v>
      </c>
      <c r="M112" s="33">
        <v>0</v>
      </c>
      <c r="N112" s="31"/>
      <c r="O112" s="31"/>
      <c r="P112" s="15"/>
      <c r="Q112" s="31"/>
      <c r="R112" s="31"/>
      <c r="S112" s="31"/>
      <c r="T112" s="31"/>
      <c r="U112" s="31"/>
      <c r="V112" s="31"/>
      <c r="W112" s="31"/>
      <c r="X112" s="15"/>
      <c r="Y112" s="31"/>
      <c r="Z112" s="31"/>
      <c r="AA112" s="15"/>
      <c r="AB112" s="31"/>
      <c r="AC112" s="31"/>
      <c r="AD112" s="31"/>
      <c r="AE112" s="31"/>
      <c r="AF112" s="31"/>
      <c r="AG112" s="33"/>
      <c r="AH112" s="31"/>
      <c r="AI112" s="31"/>
      <c r="AJ112" s="31"/>
      <c r="AK112" s="31"/>
      <c r="AL112" s="31"/>
      <c r="AM112" s="31"/>
      <c r="AN112" s="31"/>
      <c r="AO112" s="31"/>
      <c r="AP112" s="31"/>
      <c r="AQ112" s="33"/>
      <c r="AR112" s="33"/>
      <c r="AS112" s="33"/>
      <c r="AT112" s="33"/>
      <c r="AU112" s="33"/>
      <c r="AV112" s="33"/>
      <c r="AW112" s="29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4">
        <f>SUM(K112)</f>
        <v>373</v>
      </c>
      <c r="BJ112" s="12" t="s">
        <v>246</v>
      </c>
      <c r="BK112" s="31">
        <v>106</v>
      </c>
    </row>
    <row r="113" spans="1:63">
      <c r="A113" s="14"/>
      <c r="B113" s="31">
        <v>107</v>
      </c>
      <c r="C113" s="43" t="s">
        <v>247</v>
      </c>
      <c r="D113" s="12" t="s">
        <v>167</v>
      </c>
      <c r="E113" s="14">
        <v>131651</v>
      </c>
      <c r="F113" s="15">
        <v>361</v>
      </c>
      <c r="G113" s="31"/>
      <c r="H113" s="31"/>
      <c r="I113" s="31">
        <v>167</v>
      </c>
      <c r="J113" s="31"/>
      <c r="K113" s="33"/>
      <c r="L113" s="33">
        <v>0</v>
      </c>
      <c r="M113" s="33">
        <v>0</v>
      </c>
      <c r="N113" s="31"/>
      <c r="O113" s="31"/>
      <c r="P113" s="15"/>
      <c r="Q113" s="31"/>
      <c r="R113" s="31"/>
      <c r="S113" s="31"/>
      <c r="T113" s="31"/>
      <c r="U113" s="31"/>
      <c r="V113" s="31"/>
      <c r="W113" s="31"/>
      <c r="X113" s="15"/>
      <c r="Y113" s="31"/>
      <c r="Z113" s="31"/>
      <c r="AA113" s="15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3"/>
      <c r="AS113" s="33"/>
      <c r="AT113" s="31">
        <v>29</v>
      </c>
      <c r="AU113" s="33"/>
      <c r="AV113" s="33">
        <v>165</v>
      </c>
      <c r="AW113" s="29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4">
        <f>SUM(I113,AT113,AV113)</f>
        <v>361</v>
      </c>
      <c r="BJ113" s="12" t="s">
        <v>247</v>
      </c>
      <c r="BK113" s="31">
        <v>107</v>
      </c>
    </row>
    <row r="114" spans="1:63">
      <c r="A114" s="14"/>
      <c r="B114" s="31">
        <v>108</v>
      </c>
      <c r="C114" s="12" t="s">
        <v>248</v>
      </c>
      <c r="D114" s="12" t="s">
        <v>165</v>
      </c>
      <c r="E114" s="14">
        <v>131790</v>
      </c>
      <c r="F114" s="15">
        <v>360</v>
      </c>
      <c r="G114" s="31"/>
      <c r="H114" s="31"/>
      <c r="I114" s="31"/>
      <c r="J114" s="31"/>
      <c r="K114" s="33">
        <v>360</v>
      </c>
      <c r="L114" s="33"/>
      <c r="M114" s="33"/>
      <c r="N114" s="31"/>
      <c r="O114" s="31"/>
      <c r="P114" s="15"/>
      <c r="Q114" s="31"/>
      <c r="R114" s="31"/>
      <c r="S114" s="31"/>
      <c r="T114" s="31"/>
      <c r="U114" s="31"/>
      <c r="V114" s="31"/>
      <c r="W114" s="31"/>
      <c r="X114" s="15"/>
      <c r="Y114" s="31"/>
      <c r="Z114" s="31"/>
      <c r="AA114" s="15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29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4">
        <f>SUM(K114)</f>
        <v>360</v>
      </c>
      <c r="BJ114" s="12" t="s">
        <v>248</v>
      </c>
      <c r="BK114" s="31">
        <v>108</v>
      </c>
    </row>
    <row r="115" spans="1:63">
      <c r="A115" s="14"/>
      <c r="B115" s="31">
        <v>109</v>
      </c>
      <c r="C115" s="12" t="s">
        <v>249</v>
      </c>
      <c r="D115" s="12" t="s">
        <v>84</v>
      </c>
      <c r="E115" s="14">
        <v>139426</v>
      </c>
      <c r="F115" s="15">
        <v>359</v>
      </c>
      <c r="G115" s="31"/>
      <c r="H115" s="31"/>
      <c r="I115" s="31"/>
      <c r="J115" s="31"/>
      <c r="K115" s="33"/>
      <c r="L115" s="33"/>
      <c r="M115" s="33"/>
      <c r="N115" s="31"/>
      <c r="O115" s="31"/>
      <c r="P115" s="15"/>
      <c r="Q115" s="31"/>
      <c r="R115" s="31"/>
      <c r="S115" s="31"/>
      <c r="T115" s="31"/>
      <c r="U115" s="31"/>
      <c r="V115" s="31"/>
      <c r="W115" s="31"/>
      <c r="X115" s="15"/>
      <c r="Y115" s="31"/>
      <c r="Z115" s="31"/>
      <c r="AA115" s="15"/>
      <c r="AB115" s="31"/>
      <c r="AC115" s="31"/>
      <c r="AD115" s="31"/>
      <c r="AE115" s="31"/>
      <c r="AF115" s="31"/>
      <c r="AG115" s="31"/>
      <c r="AH115" s="31"/>
      <c r="AI115" s="31"/>
      <c r="AJ115" s="31">
        <v>359</v>
      </c>
      <c r="AK115" s="31"/>
      <c r="AL115" s="31"/>
      <c r="AM115" s="31"/>
      <c r="AN115" s="31"/>
      <c r="AO115" s="31"/>
      <c r="AP115" s="31"/>
      <c r="AQ115" s="31"/>
      <c r="AR115" s="33"/>
      <c r="AS115" s="33"/>
      <c r="AT115" s="33"/>
      <c r="AU115" s="33"/>
      <c r="AV115" s="33"/>
      <c r="AW115" s="29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4">
        <f>SUM(AJ115)</f>
        <v>359</v>
      </c>
      <c r="BJ115" s="12" t="s">
        <v>249</v>
      </c>
      <c r="BK115" s="31">
        <v>109</v>
      </c>
    </row>
    <row r="116" spans="1:63">
      <c r="A116" s="14"/>
      <c r="B116" s="31">
        <v>109</v>
      </c>
      <c r="C116" s="38" t="s">
        <v>250</v>
      </c>
      <c r="D116" s="38" t="s">
        <v>216</v>
      </c>
      <c r="E116" s="31">
        <v>130413</v>
      </c>
      <c r="F116" s="15">
        <v>359</v>
      </c>
      <c r="G116" s="31"/>
      <c r="H116" s="31"/>
      <c r="I116" s="31"/>
      <c r="J116" s="31"/>
      <c r="K116" s="33"/>
      <c r="L116" s="33"/>
      <c r="M116" s="33"/>
      <c r="N116" s="31"/>
      <c r="O116" s="31"/>
      <c r="P116" s="15"/>
      <c r="Q116" s="31"/>
      <c r="R116" s="31"/>
      <c r="S116" s="31"/>
      <c r="T116" s="31"/>
      <c r="U116" s="31"/>
      <c r="V116" s="31"/>
      <c r="W116" s="31"/>
      <c r="X116" s="15"/>
      <c r="Y116" s="31"/>
      <c r="Z116" s="31"/>
      <c r="AA116" s="15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3">
        <v>359</v>
      </c>
      <c r="AS116" s="33"/>
      <c r="AT116" s="33"/>
      <c r="AU116" s="33"/>
      <c r="AV116" s="33"/>
      <c r="AW116" s="29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4">
        <f>SUM(AR116)</f>
        <v>359</v>
      </c>
      <c r="BJ116" s="38" t="s">
        <v>250</v>
      </c>
      <c r="BK116" s="31">
        <v>109</v>
      </c>
    </row>
    <row r="117" spans="1:63">
      <c r="A117" s="14"/>
      <c r="B117" s="31">
        <v>111</v>
      </c>
      <c r="C117" s="12" t="s">
        <v>251</v>
      </c>
      <c r="D117" s="12" t="s">
        <v>252</v>
      </c>
      <c r="E117" s="14">
        <v>705</v>
      </c>
      <c r="F117" s="34">
        <v>357</v>
      </c>
      <c r="G117" s="33"/>
      <c r="H117" s="33">
        <v>0</v>
      </c>
      <c r="I117" s="33">
        <v>131</v>
      </c>
      <c r="J117" s="33"/>
      <c r="K117" s="33"/>
      <c r="L117" s="33">
        <v>0</v>
      </c>
      <c r="M117" s="33">
        <v>0</v>
      </c>
      <c r="N117" s="33"/>
      <c r="O117" s="33"/>
      <c r="P117" s="34"/>
      <c r="Q117" s="33"/>
      <c r="R117" s="33"/>
      <c r="S117" s="33"/>
      <c r="T117" s="33"/>
      <c r="U117" s="33"/>
      <c r="V117" s="33"/>
      <c r="W117" s="33"/>
      <c r="X117" s="34"/>
      <c r="Y117" s="33"/>
      <c r="Z117" s="33"/>
      <c r="AA117" s="34"/>
      <c r="AB117" s="33"/>
      <c r="AC117" s="33"/>
      <c r="AD117" s="33">
        <v>0</v>
      </c>
      <c r="AE117" s="33"/>
      <c r="AF117" s="33"/>
      <c r="AG117" s="33">
        <v>134</v>
      </c>
      <c r="AH117" s="33">
        <v>92</v>
      </c>
      <c r="AI117" s="33"/>
      <c r="AJ117" s="33">
        <v>0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5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4">
        <f>SUM(I117,AG117,AH117)</f>
        <v>357</v>
      </c>
      <c r="BJ117" s="12" t="s">
        <v>251</v>
      </c>
      <c r="BK117" s="31">
        <v>111</v>
      </c>
    </row>
    <row r="118" spans="1:63">
      <c r="A118" s="14"/>
      <c r="B118" s="31">
        <v>111</v>
      </c>
      <c r="C118" s="43" t="s">
        <v>253</v>
      </c>
      <c r="D118" s="12" t="s">
        <v>165</v>
      </c>
      <c r="E118" s="14">
        <v>131987</v>
      </c>
      <c r="F118" s="15">
        <v>357</v>
      </c>
      <c r="G118" s="31"/>
      <c r="H118" s="31"/>
      <c r="I118" s="31"/>
      <c r="J118" s="31"/>
      <c r="K118" s="33">
        <v>357</v>
      </c>
      <c r="L118" s="33"/>
      <c r="M118" s="33"/>
      <c r="N118" s="31"/>
      <c r="O118" s="31"/>
      <c r="P118" s="15"/>
      <c r="Q118" s="31"/>
      <c r="R118" s="31"/>
      <c r="S118" s="31"/>
      <c r="T118" s="31"/>
      <c r="U118" s="31"/>
      <c r="V118" s="31"/>
      <c r="W118" s="31"/>
      <c r="X118" s="15"/>
      <c r="Y118" s="31"/>
      <c r="Z118" s="31"/>
      <c r="AA118" s="15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29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4">
        <f>SUM(K118)</f>
        <v>357</v>
      </c>
      <c r="BJ118" s="43" t="s">
        <v>253</v>
      </c>
      <c r="BK118" s="31">
        <v>111</v>
      </c>
    </row>
    <row r="119" spans="1:63">
      <c r="A119" s="14"/>
      <c r="B119" s="14">
        <v>113</v>
      </c>
      <c r="C119" s="12" t="s">
        <v>254</v>
      </c>
      <c r="D119" s="12" t="s">
        <v>252</v>
      </c>
      <c r="E119" s="14">
        <v>133391</v>
      </c>
      <c r="F119" s="15">
        <v>342</v>
      </c>
      <c r="G119" s="31"/>
      <c r="H119" s="31"/>
      <c r="I119" s="31"/>
      <c r="J119" s="31"/>
      <c r="K119" s="31"/>
      <c r="L119" s="33">
        <v>342</v>
      </c>
      <c r="M119" s="33">
        <v>38</v>
      </c>
      <c r="N119" s="31"/>
      <c r="O119" s="31"/>
      <c r="P119" s="15"/>
      <c r="Q119" s="31"/>
      <c r="R119" s="31"/>
      <c r="S119" s="31"/>
      <c r="T119" s="31"/>
      <c r="U119" s="31"/>
      <c r="V119" s="31"/>
      <c r="W119" s="31"/>
      <c r="X119" s="15"/>
      <c r="Y119" s="31"/>
      <c r="Z119" s="31"/>
      <c r="AA119" s="15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>
        <v>0</v>
      </c>
      <c r="AU119" s="31"/>
      <c r="AV119" s="31"/>
      <c r="AW119" s="29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4">
        <f>SUM(L119)</f>
        <v>342</v>
      </c>
      <c r="BJ119" s="12" t="s">
        <v>254</v>
      </c>
      <c r="BK119" s="31">
        <v>113</v>
      </c>
    </row>
    <row r="120" spans="1:63">
      <c r="A120" s="14"/>
      <c r="B120" s="31">
        <v>114</v>
      </c>
      <c r="C120" s="12" t="s">
        <v>255</v>
      </c>
      <c r="E120" s="14">
        <v>116970</v>
      </c>
      <c r="F120" s="15">
        <v>340</v>
      </c>
      <c r="G120" s="31"/>
      <c r="H120" s="31"/>
      <c r="I120" s="31"/>
      <c r="J120" s="31"/>
      <c r="K120" s="33"/>
      <c r="L120" s="33"/>
      <c r="M120" s="33"/>
      <c r="N120" s="31"/>
      <c r="O120" s="31"/>
      <c r="P120" s="15"/>
      <c r="Q120" s="31"/>
      <c r="R120" s="31"/>
      <c r="S120" s="31"/>
      <c r="T120" s="31"/>
      <c r="U120" s="31"/>
      <c r="V120" s="31"/>
      <c r="W120" s="31"/>
      <c r="X120" s="15"/>
      <c r="Y120" s="31"/>
      <c r="Z120" s="31"/>
      <c r="AA120" s="15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>
        <v>340</v>
      </c>
      <c r="AO120" s="31"/>
      <c r="AP120" s="31"/>
      <c r="AQ120" s="31"/>
      <c r="AR120" s="33"/>
      <c r="AS120" s="33"/>
      <c r="AT120" s="33"/>
      <c r="AU120" s="33"/>
      <c r="AV120" s="33"/>
      <c r="AW120" s="29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4">
        <f>SUM(AN120)</f>
        <v>340</v>
      </c>
      <c r="BJ120" s="12" t="s">
        <v>255</v>
      </c>
      <c r="BK120" s="31">
        <v>114</v>
      </c>
    </row>
    <row r="121" spans="1:63">
      <c r="A121" s="14"/>
      <c r="B121" s="31">
        <v>115</v>
      </c>
      <c r="C121" s="38" t="s">
        <v>256</v>
      </c>
      <c r="D121" s="38" t="s">
        <v>257</v>
      </c>
      <c r="E121" s="31">
        <v>136877</v>
      </c>
      <c r="F121" s="15">
        <v>336</v>
      </c>
      <c r="G121" s="31"/>
      <c r="H121" s="31"/>
      <c r="I121" s="31"/>
      <c r="J121" s="31"/>
      <c r="K121" s="33"/>
      <c r="L121" s="33"/>
      <c r="M121" s="33"/>
      <c r="N121" s="31"/>
      <c r="O121" s="31"/>
      <c r="P121" s="15"/>
      <c r="Q121" s="31"/>
      <c r="R121" s="31"/>
      <c r="S121" s="31"/>
      <c r="T121" s="31"/>
      <c r="U121" s="31"/>
      <c r="V121" s="31"/>
      <c r="W121" s="31"/>
      <c r="X121" s="15"/>
      <c r="Y121" s="31"/>
      <c r="Z121" s="31"/>
      <c r="AA121" s="15"/>
      <c r="AB121" s="31"/>
      <c r="AC121" s="31"/>
      <c r="AD121" s="31"/>
      <c r="AE121" s="31"/>
      <c r="AF121" s="31"/>
      <c r="AG121" s="33">
        <v>183</v>
      </c>
      <c r="AH121" s="31"/>
      <c r="AI121" s="31"/>
      <c r="AJ121" s="31"/>
      <c r="AK121" s="31"/>
      <c r="AL121" s="31"/>
      <c r="AM121" s="31"/>
      <c r="AN121" s="31">
        <v>153</v>
      </c>
      <c r="AO121" s="31">
        <v>0</v>
      </c>
      <c r="AP121" s="31"/>
      <c r="AQ121" s="31"/>
      <c r="AR121" s="33"/>
      <c r="AS121" s="33"/>
      <c r="AT121" s="33"/>
      <c r="AU121" s="33"/>
      <c r="AV121" s="33"/>
      <c r="AW121" s="29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4">
        <f>SUM(AG121,AN121)</f>
        <v>336</v>
      </c>
      <c r="BJ121" s="38" t="s">
        <v>256</v>
      </c>
      <c r="BK121" s="31">
        <v>115</v>
      </c>
    </row>
    <row r="122" spans="1:63">
      <c r="A122" s="14">
        <v>3</v>
      </c>
      <c r="B122" s="31">
        <v>116</v>
      </c>
      <c r="C122" s="12" t="s">
        <v>258</v>
      </c>
      <c r="D122" s="12" t="s">
        <v>92</v>
      </c>
      <c r="E122" s="14">
        <v>125657</v>
      </c>
      <c r="F122" s="34">
        <v>329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4"/>
      <c r="Q122" s="33"/>
      <c r="R122" s="33"/>
      <c r="S122" s="33"/>
      <c r="T122" s="33"/>
      <c r="U122" s="33"/>
      <c r="V122" s="33"/>
      <c r="W122" s="33"/>
      <c r="X122" s="34"/>
      <c r="Y122" s="33"/>
      <c r="Z122" s="33"/>
      <c r="AA122" s="34"/>
      <c r="AB122" s="33">
        <v>329</v>
      </c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5"/>
      <c r="AX122" s="36"/>
      <c r="AY122" s="36">
        <v>0</v>
      </c>
      <c r="AZ122" s="36"/>
      <c r="BA122" s="36"/>
      <c r="BB122" s="36"/>
      <c r="BC122" s="36"/>
      <c r="BD122" s="36"/>
      <c r="BE122" s="36"/>
      <c r="BF122" s="36"/>
      <c r="BG122" s="36"/>
      <c r="BH122" s="36"/>
      <c r="BI122" s="34">
        <f>SUM(AB122)</f>
        <v>329</v>
      </c>
      <c r="BJ122" s="12" t="s">
        <v>259</v>
      </c>
      <c r="BK122" s="31">
        <v>116</v>
      </c>
    </row>
    <row r="123" spans="1:63">
      <c r="A123" s="14">
        <v>3</v>
      </c>
      <c r="B123" s="31">
        <v>117</v>
      </c>
      <c r="C123" s="38" t="s">
        <v>260</v>
      </c>
      <c r="D123" s="41" t="s">
        <v>218</v>
      </c>
      <c r="E123" s="31">
        <v>107672</v>
      </c>
      <c r="F123" s="15">
        <v>325</v>
      </c>
      <c r="G123" s="31"/>
      <c r="H123" s="31"/>
      <c r="I123" s="31"/>
      <c r="J123" s="31"/>
      <c r="K123" s="33"/>
      <c r="L123" s="33"/>
      <c r="M123" s="33"/>
      <c r="N123" s="31"/>
      <c r="O123" s="31"/>
      <c r="P123" s="15"/>
      <c r="Q123" s="31"/>
      <c r="R123" s="31"/>
      <c r="S123" s="31"/>
      <c r="T123" s="31"/>
      <c r="U123" s="31"/>
      <c r="V123" s="31"/>
      <c r="W123" s="31"/>
      <c r="X123" s="15"/>
      <c r="Y123" s="31"/>
      <c r="Z123" s="31"/>
      <c r="AA123" s="15"/>
      <c r="AB123" s="33">
        <v>325</v>
      </c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3"/>
      <c r="AR123" s="33"/>
      <c r="AS123" s="33"/>
      <c r="AT123" s="33"/>
      <c r="AU123" s="33"/>
      <c r="AV123" s="33"/>
      <c r="AW123" s="29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4">
        <f>SUM(AB123)</f>
        <v>325</v>
      </c>
      <c r="BJ123" s="38" t="s">
        <v>260</v>
      </c>
      <c r="BK123" s="31">
        <v>117</v>
      </c>
    </row>
    <row r="124" spans="1:63">
      <c r="A124" s="14"/>
      <c r="B124" s="14">
        <v>118</v>
      </c>
      <c r="C124" s="12" t="s">
        <v>261</v>
      </c>
      <c r="D124" s="12" t="s">
        <v>262</v>
      </c>
      <c r="E124" s="14">
        <v>141731</v>
      </c>
      <c r="F124" s="15">
        <v>321</v>
      </c>
      <c r="G124" s="31"/>
      <c r="H124" s="31"/>
      <c r="I124" s="31"/>
      <c r="J124" s="31"/>
      <c r="K124" s="31"/>
      <c r="L124" s="33">
        <v>321</v>
      </c>
      <c r="M124" s="33">
        <v>47</v>
      </c>
      <c r="N124" s="31"/>
      <c r="O124" s="31"/>
      <c r="P124" s="15"/>
      <c r="Q124" s="31"/>
      <c r="R124" s="31"/>
      <c r="S124" s="31"/>
      <c r="T124" s="31"/>
      <c r="U124" s="31"/>
      <c r="V124" s="31"/>
      <c r="W124" s="31"/>
      <c r="X124" s="15"/>
      <c r="Y124" s="31"/>
      <c r="Z124" s="31"/>
      <c r="AA124" s="15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29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4">
        <f>SUM(L124)</f>
        <v>321</v>
      </c>
      <c r="BJ124" s="12" t="s">
        <v>261</v>
      </c>
      <c r="BK124" s="31">
        <v>118</v>
      </c>
    </row>
    <row r="125" spans="1:63">
      <c r="A125" s="14"/>
      <c r="B125" s="31">
        <v>119</v>
      </c>
      <c r="C125" s="12" t="s">
        <v>263</v>
      </c>
      <c r="D125" s="12" t="s">
        <v>264</v>
      </c>
      <c r="E125" s="14">
        <v>53481</v>
      </c>
      <c r="F125" s="34">
        <v>320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4"/>
      <c r="Q125" s="33"/>
      <c r="R125" s="33"/>
      <c r="S125" s="33"/>
      <c r="T125" s="33"/>
      <c r="U125" s="33"/>
      <c r="V125" s="33"/>
      <c r="W125" s="33"/>
      <c r="X125" s="34"/>
      <c r="Y125" s="33"/>
      <c r="Z125" s="33"/>
      <c r="AA125" s="34"/>
      <c r="AB125" s="33"/>
      <c r="AC125" s="33"/>
      <c r="AD125" s="33"/>
      <c r="AE125" s="33">
        <v>200</v>
      </c>
      <c r="AF125" s="33"/>
      <c r="AG125" s="33"/>
      <c r="AH125" s="33"/>
      <c r="AI125" s="33"/>
      <c r="AJ125" s="33"/>
      <c r="AK125" s="33"/>
      <c r="AL125" s="33">
        <v>120</v>
      </c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5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4">
        <f>SUM(AE125,AL125)</f>
        <v>320</v>
      </c>
      <c r="BJ125" s="12" t="s">
        <v>263</v>
      </c>
      <c r="BK125" s="31">
        <v>119</v>
      </c>
    </row>
    <row r="126" spans="1:63">
      <c r="A126" s="14"/>
      <c r="B126" s="31">
        <v>120</v>
      </c>
      <c r="C126" s="12" t="s">
        <v>265</v>
      </c>
      <c r="D126" s="12" t="s">
        <v>266</v>
      </c>
      <c r="E126" s="14">
        <v>103749</v>
      </c>
      <c r="F126" s="34">
        <v>319</v>
      </c>
      <c r="G126" s="33"/>
      <c r="H126" s="33"/>
      <c r="I126" s="33"/>
      <c r="J126" s="33"/>
      <c r="K126" s="33"/>
      <c r="L126" s="33">
        <v>319</v>
      </c>
      <c r="M126" s="33">
        <v>48</v>
      </c>
      <c r="N126" s="33"/>
      <c r="O126" s="33"/>
      <c r="P126" s="34"/>
      <c r="Q126" s="33"/>
      <c r="R126" s="33"/>
      <c r="S126" s="33"/>
      <c r="T126" s="33"/>
      <c r="U126" s="33"/>
      <c r="V126" s="33"/>
      <c r="W126" s="33"/>
      <c r="X126" s="34"/>
      <c r="Y126" s="33"/>
      <c r="Z126" s="33"/>
      <c r="AA126" s="34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>
        <v>0</v>
      </c>
      <c r="AR126" s="33"/>
      <c r="AS126" s="33"/>
      <c r="AT126" s="33"/>
      <c r="AU126" s="33"/>
      <c r="AV126" s="33"/>
      <c r="AW126" s="35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4">
        <f>SUM(L126)</f>
        <v>319</v>
      </c>
      <c r="BJ126" s="12" t="s">
        <v>265</v>
      </c>
      <c r="BK126" s="31">
        <v>120</v>
      </c>
    </row>
    <row r="127" spans="1:63">
      <c r="A127" s="14"/>
      <c r="B127" s="31">
        <v>121</v>
      </c>
      <c r="C127" s="12" t="s">
        <v>267</v>
      </c>
      <c r="D127" s="12" t="s">
        <v>268</v>
      </c>
      <c r="E127" s="14">
        <v>131228</v>
      </c>
      <c r="F127" s="15">
        <v>317</v>
      </c>
      <c r="G127" s="31"/>
      <c r="H127" s="31"/>
      <c r="I127" s="31"/>
      <c r="J127" s="31"/>
      <c r="K127" s="33"/>
      <c r="L127" s="33"/>
      <c r="M127" s="33"/>
      <c r="N127" s="31"/>
      <c r="O127" s="31"/>
      <c r="P127" s="15"/>
      <c r="Q127" s="31"/>
      <c r="R127" s="31"/>
      <c r="S127" s="31"/>
      <c r="T127" s="31"/>
      <c r="U127" s="31"/>
      <c r="V127" s="31"/>
      <c r="W127" s="31"/>
      <c r="X127" s="15"/>
      <c r="Y127" s="31"/>
      <c r="Z127" s="31"/>
      <c r="AA127" s="15"/>
      <c r="AB127" s="31"/>
      <c r="AC127" s="31"/>
      <c r="AD127" s="31"/>
      <c r="AE127" s="31"/>
      <c r="AF127" s="31"/>
      <c r="AG127" s="31">
        <v>132</v>
      </c>
      <c r="AH127" s="31"/>
      <c r="AI127" s="31"/>
      <c r="AJ127" s="31"/>
      <c r="AK127" s="31"/>
      <c r="AL127" s="31"/>
      <c r="AM127" s="31"/>
      <c r="AN127" s="31"/>
      <c r="AO127" s="31">
        <v>100</v>
      </c>
      <c r="AP127" s="31"/>
      <c r="AQ127" s="31"/>
      <c r="AR127" s="33"/>
      <c r="AS127" s="33"/>
      <c r="AT127" s="33"/>
      <c r="AU127" s="33">
        <v>85</v>
      </c>
      <c r="AV127" s="33"/>
      <c r="AW127" s="29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4">
        <f>SUM(AG127,AO127,AU127)</f>
        <v>317</v>
      </c>
      <c r="BJ127" s="12" t="s">
        <v>267</v>
      </c>
      <c r="BK127" s="31">
        <v>121</v>
      </c>
    </row>
    <row r="128" spans="1:63">
      <c r="A128" s="14"/>
      <c r="B128" s="14">
        <v>122</v>
      </c>
      <c r="C128" s="12" t="s">
        <v>269</v>
      </c>
      <c r="D128" s="12" t="s">
        <v>270</v>
      </c>
      <c r="E128" s="14">
        <v>134436</v>
      </c>
      <c r="F128" s="15">
        <v>311</v>
      </c>
      <c r="G128" s="31"/>
      <c r="H128" s="31"/>
      <c r="I128" s="31"/>
      <c r="J128" s="31"/>
      <c r="K128" s="31"/>
      <c r="L128" s="33">
        <v>311</v>
      </c>
      <c r="M128" s="33">
        <v>52</v>
      </c>
      <c r="N128" s="31"/>
      <c r="O128" s="31"/>
      <c r="P128" s="15"/>
      <c r="Q128" s="31"/>
      <c r="R128" s="31"/>
      <c r="S128" s="31"/>
      <c r="T128" s="31"/>
      <c r="U128" s="31"/>
      <c r="V128" s="31"/>
      <c r="W128" s="31"/>
      <c r="X128" s="15"/>
      <c r="Y128" s="31"/>
      <c r="Z128" s="31"/>
      <c r="AA128" s="15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29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4">
        <f>SUM(L128)</f>
        <v>311</v>
      </c>
      <c r="BJ128" s="12" t="s">
        <v>269</v>
      </c>
      <c r="BK128" s="31">
        <v>122</v>
      </c>
    </row>
    <row r="129" spans="1:63">
      <c r="A129" s="14"/>
      <c r="B129" s="31">
        <v>123</v>
      </c>
      <c r="C129" s="12" t="s">
        <v>271</v>
      </c>
      <c r="D129" s="12" t="s">
        <v>272</v>
      </c>
      <c r="E129" s="14">
        <v>33891</v>
      </c>
      <c r="F129" s="34">
        <v>307</v>
      </c>
      <c r="G129" s="33"/>
      <c r="H129" s="33"/>
      <c r="I129" s="33">
        <v>127</v>
      </c>
      <c r="J129" s="33"/>
      <c r="K129" s="33"/>
      <c r="L129" s="33"/>
      <c r="M129" s="33"/>
      <c r="N129" s="33"/>
      <c r="O129" s="33"/>
      <c r="P129" s="34"/>
      <c r="Q129" s="33"/>
      <c r="R129" s="33"/>
      <c r="S129" s="33"/>
      <c r="T129" s="33"/>
      <c r="U129" s="33"/>
      <c r="V129" s="33"/>
      <c r="W129" s="33"/>
      <c r="X129" s="34"/>
      <c r="Y129" s="33"/>
      <c r="Z129" s="33"/>
      <c r="AA129" s="34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>
        <v>180</v>
      </c>
      <c r="AT129" s="33"/>
      <c r="AU129" s="33"/>
      <c r="AV129" s="33"/>
      <c r="AW129" s="35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4">
        <f>SUM(I129,AS129)</f>
        <v>307</v>
      </c>
      <c r="BJ129" s="12" t="s">
        <v>271</v>
      </c>
      <c r="BK129" s="31">
        <v>123</v>
      </c>
    </row>
    <row r="130" spans="1:63">
      <c r="A130" s="14"/>
      <c r="B130" s="31">
        <v>124</v>
      </c>
      <c r="C130" s="12" t="s">
        <v>273</v>
      </c>
      <c r="D130" s="12" t="s">
        <v>274</v>
      </c>
      <c r="E130" s="14">
        <v>131138</v>
      </c>
      <c r="F130" s="34">
        <v>301</v>
      </c>
      <c r="G130" s="33"/>
      <c r="H130" s="33"/>
      <c r="I130" s="33"/>
      <c r="J130" s="33"/>
      <c r="K130" s="33"/>
      <c r="L130" s="33">
        <v>301</v>
      </c>
      <c r="M130" s="33">
        <v>57</v>
      </c>
      <c r="N130" s="33"/>
      <c r="O130" s="33"/>
      <c r="P130" s="34"/>
      <c r="Q130" s="33"/>
      <c r="R130" s="33"/>
      <c r="S130" s="33"/>
      <c r="T130" s="33"/>
      <c r="U130" s="33"/>
      <c r="V130" s="33"/>
      <c r="W130" s="33"/>
      <c r="X130" s="34"/>
      <c r="Y130" s="33"/>
      <c r="Z130" s="33"/>
      <c r="AA130" s="34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5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4">
        <f>SUM(L130)</f>
        <v>301</v>
      </c>
      <c r="BJ130" s="12" t="s">
        <v>273</v>
      </c>
      <c r="BK130" s="31">
        <v>124</v>
      </c>
    </row>
    <row r="131" spans="1:63">
      <c r="A131" s="14"/>
      <c r="B131" s="31">
        <v>125</v>
      </c>
      <c r="C131" s="12" t="s">
        <v>275</v>
      </c>
      <c r="D131" s="12" t="s">
        <v>276</v>
      </c>
      <c r="E131" s="14">
        <v>136725</v>
      </c>
      <c r="F131" s="34">
        <v>300</v>
      </c>
      <c r="G131" s="33"/>
      <c r="H131" s="33"/>
      <c r="I131" s="33"/>
      <c r="J131" s="33"/>
      <c r="K131" s="33"/>
      <c r="L131" s="33">
        <v>300</v>
      </c>
      <c r="M131" s="33">
        <v>56</v>
      </c>
      <c r="N131" s="33"/>
      <c r="O131" s="33"/>
      <c r="P131" s="34"/>
      <c r="Q131" s="33"/>
      <c r="R131" s="33"/>
      <c r="S131" s="33"/>
      <c r="T131" s="33"/>
      <c r="U131" s="33"/>
      <c r="V131" s="33"/>
      <c r="W131" s="33"/>
      <c r="X131" s="34"/>
      <c r="Y131" s="33"/>
      <c r="Z131" s="33"/>
      <c r="AA131" s="34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5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4">
        <f>SUM(L131)</f>
        <v>300</v>
      </c>
      <c r="BJ131" s="12" t="s">
        <v>275</v>
      </c>
      <c r="BK131" s="31">
        <v>125</v>
      </c>
    </row>
    <row r="132" spans="1:63">
      <c r="A132" s="14"/>
      <c r="B132" s="31">
        <v>126</v>
      </c>
      <c r="C132" s="12" t="s">
        <v>277</v>
      </c>
      <c r="D132" s="12" t="s">
        <v>278</v>
      </c>
      <c r="E132" s="14">
        <v>142456</v>
      </c>
      <c r="F132" s="34">
        <v>299</v>
      </c>
      <c r="G132" s="33"/>
      <c r="H132" s="33"/>
      <c r="I132" s="33"/>
      <c r="J132" s="33"/>
      <c r="K132" s="33"/>
      <c r="L132" s="33">
        <v>299</v>
      </c>
      <c r="M132" s="33">
        <v>59</v>
      </c>
      <c r="N132" s="33"/>
      <c r="O132" s="33"/>
      <c r="P132" s="34"/>
      <c r="Q132" s="33"/>
      <c r="R132" s="33"/>
      <c r="S132" s="33"/>
      <c r="T132" s="33"/>
      <c r="U132" s="33"/>
      <c r="V132" s="33"/>
      <c r="W132" s="33"/>
      <c r="X132" s="34"/>
      <c r="Y132" s="33"/>
      <c r="Z132" s="33"/>
      <c r="AA132" s="34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5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4">
        <f>SUM(L132)</f>
        <v>299</v>
      </c>
      <c r="BJ132" s="12" t="s">
        <v>277</v>
      </c>
      <c r="BK132" s="31">
        <v>126</v>
      </c>
    </row>
    <row r="133" spans="1:63">
      <c r="A133" s="14">
        <v>1</v>
      </c>
      <c r="B133" s="31">
        <v>127</v>
      </c>
      <c r="C133" s="12" t="s">
        <v>279</v>
      </c>
      <c r="D133" s="12" t="s">
        <v>84</v>
      </c>
      <c r="E133" s="14">
        <v>95331</v>
      </c>
      <c r="F133" s="34">
        <v>280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4"/>
      <c r="Q133" s="33"/>
      <c r="R133" s="33"/>
      <c r="S133" s="33"/>
      <c r="T133" s="33"/>
      <c r="U133" s="33"/>
      <c r="V133" s="33"/>
      <c r="W133" s="33"/>
      <c r="X133" s="34"/>
      <c r="Y133" s="33"/>
      <c r="Z133" s="33"/>
      <c r="AA133" s="34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>
        <v>280</v>
      </c>
      <c r="AT133" s="33"/>
      <c r="AU133" s="33"/>
      <c r="AV133" s="33"/>
      <c r="AW133" s="35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4">
        <f>SUM(AS133)</f>
        <v>280</v>
      </c>
      <c r="BJ133" s="12" t="s">
        <v>279</v>
      </c>
      <c r="BK133" s="31">
        <v>127</v>
      </c>
    </row>
    <row r="134" spans="1:63">
      <c r="A134" s="14"/>
      <c r="B134" s="31">
        <v>128</v>
      </c>
      <c r="C134" s="12" t="s">
        <v>280</v>
      </c>
      <c r="D134" s="12" t="s">
        <v>124</v>
      </c>
      <c r="E134" s="14">
        <v>110016</v>
      </c>
      <c r="F134" s="34">
        <v>270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4"/>
      <c r="Q134" s="33"/>
      <c r="R134" s="33"/>
      <c r="S134" s="33"/>
      <c r="T134" s="33"/>
      <c r="U134" s="33"/>
      <c r="V134" s="33"/>
      <c r="W134" s="33"/>
      <c r="X134" s="34"/>
      <c r="Y134" s="33"/>
      <c r="Z134" s="33"/>
      <c r="AA134" s="34"/>
      <c r="AB134" s="33"/>
      <c r="AC134" s="33"/>
      <c r="AD134" s="33"/>
      <c r="AE134" s="33"/>
      <c r="AF134" s="33"/>
      <c r="AG134" s="33"/>
      <c r="AH134" s="33"/>
      <c r="AI134" s="33"/>
      <c r="AJ134" s="33">
        <v>270</v>
      </c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5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4">
        <f>SUM(AJ134)</f>
        <v>270</v>
      </c>
      <c r="BJ134" s="12" t="s">
        <v>280</v>
      </c>
      <c r="BK134" s="31">
        <v>128</v>
      </c>
    </row>
    <row r="135" spans="1:63">
      <c r="A135" s="31"/>
      <c r="B135" s="31">
        <v>129</v>
      </c>
      <c r="C135" s="38" t="s">
        <v>281</v>
      </c>
      <c r="D135" s="38" t="s">
        <v>243</v>
      </c>
      <c r="E135" s="31">
        <v>123158</v>
      </c>
      <c r="F135" s="34">
        <v>266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4"/>
      <c r="Q135" s="33"/>
      <c r="R135" s="33"/>
      <c r="S135" s="33"/>
      <c r="T135" s="33"/>
      <c r="U135" s="33"/>
      <c r="V135" s="33"/>
      <c r="W135" s="33"/>
      <c r="X135" s="34"/>
      <c r="Y135" s="33"/>
      <c r="Z135" s="33"/>
      <c r="AA135" s="34"/>
      <c r="AB135" s="33"/>
      <c r="AC135" s="33"/>
      <c r="AD135" s="33"/>
      <c r="AE135" s="33"/>
      <c r="AF135" s="33"/>
      <c r="AG135" s="33"/>
      <c r="AH135" s="33"/>
      <c r="AI135" s="33"/>
      <c r="AJ135" s="33">
        <v>266</v>
      </c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5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4">
        <f>SUM(AJ135)</f>
        <v>266</v>
      </c>
      <c r="BJ135" s="38" t="s">
        <v>281</v>
      </c>
      <c r="BK135" s="31">
        <v>129</v>
      </c>
    </row>
    <row r="136" spans="1:63">
      <c r="A136" s="14"/>
      <c r="B136" s="31">
        <v>130</v>
      </c>
      <c r="C136" s="38" t="s">
        <v>282</v>
      </c>
      <c r="D136" s="38" t="s">
        <v>116</v>
      </c>
      <c r="E136" s="31">
        <v>121516</v>
      </c>
      <c r="F136" s="15">
        <v>245</v>
      </c>
      <c r="G136" s="31"/>
      <c r="H136" s="31"/>
      <c r="I136" s="31"/>
      <c r="J136" s="31"/>
      <c r="K136" s="33"/>
      <c r="L136" s="33"/>
      <c r="M136" s="33"/>
      <c r="N136" s="31"/>
      <c r="O136" s="31"/>
      <c r="P136" s="15"/>
      <c r="Q136" s="31"/>
      <c r="R136" s="31"/>
      <c r="S136" s="31"/>
      <c r="T136" s="31"/>
      <c r="U136" s="31"/>
      <c r="V136" s="31"/>
      <c r="W136" s="31"/>
      <c r="X136" s="15"/>
      <c r="Y136" s="31"/>
      <c r="Z136" s="31"/>
      <c r="AA136" s="15"/>
      <c r="AB136" s="31"/>
      <c r="AC136" s="31"/>
      <c r="AD136" s="31"/>
      <c r="AE136" s="31"/>
      <c r="AF136" s="31"/>
      <c r="AG136" s="31">
        <v>130</v>
      </c>
      <c r="AH136" s="31"/>
      <c r="AI136" s="31"/>
      <c r="AJ136" s="31"/>
      <c r="AK136" s="31"/>
      <c r="AL136" s="31"/>
      <c r="AM136" s="31"/>
      <c r="AN136" s="31">
        <v>115</v>
      </c>
      <c r="AO136" s="31"/>
      <c r="AP136" s="31"/>
      <c r="AQ136" s="31"/>
      <c r="AR136" s="33"/>
      <c r="AS136" s="33"/>
      <c r="AT136" s="33"/>
      <c r="AU136" s="33"/>
      <c r="AV136" s="33"/>
      <c r="AW136" s="29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4">
        <f>SUM(AG136,AN136)</f>
        <v>245</v>
      </c>
      <c r="BJ136" s="38" t="s">
        <v>282</v>
      </c>
      <c r="BK136" s="31">
        <v>130</v>
      </c>
    </row>
    <row r="137" spans="1:63">
      <c r="A137" s="14"/>
      <c r="B137" s="31">
        <v>131</v>
      </c>
      <c r="C137" s="12" t="s">
        <v>283</v>
      </c>
      <c r="D137" s="12" t="s">
        <v>95</v>
      </c>
      <c r="E137" s="14">
        <v>133640</v>
      </c>
      <c r="F137" s="15">
        <v>243</v>
      </c>
      <c r="G137" s="31"/>
      <c r="H137" s="31"/>
      <c r="I137" s="31"/>
      <c r="J137" s="31"/>
      <c r="K137" s="33"/>
      <c r="L137" s="33"/>
      <c r="M137" s="33"/>
      <c r="N137" s="31"/>
      <c r="O137" s="31"/>
      <c r="P137" s="15"/>
      <c r="Q137" s="31"/>
      <c r="R137" s="31"/>
      <c r="S137" s="31"/>
      <c r="T137" s="31"/>
      <c r="U137" s="31"/>
      <c r="V137" s="31"/>
      <c r="W137" s="31"/>
      <c r="X137" s="15"/>
      <c r="Y137" s="31"/>
      <c r="Z137" s="31"/>
      <c r="AA137" s="15"/>
      <c r="AB137" s="31">
        <v>219</v>
      </c>
      <c r="AC137" s="31">
        <v>24</v>
      </c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>
        <v>0</v>
      </c>
      <c r="AR137" s="33"/>
      <c r="AS137" s="33"/>
      <c r="AT137" s="33"/>
      <c r="AU137" s="33"/>
      <c r="AV137" s="33"/>
      <c r="AW137" s="29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4">
        <f>SUM(AB137,AC137)</f>
        <v>243</v>
      </c>
      <c r="BJ137" s="12" t="s">
        <v>283</v>
      </c>
      <c r="BK137" s="31">
        <v>131</v>
      </c>
    </row>
    <row r="138" spans="1:63">
      <c r="A138" s="14"/>
      <c r="B138" s="31">
        <v>132</v>
      </c>
      <c r="C138" s="12" t="s">
        <v>284</v>
      </c>
      <c r="D138" s="12" t="s">
        <v>285</v>
      </c>
      <c r="E138" s="14">
        <v>32140</v>
      </c>
      <c r="F138" s="15">
        <v>241</v>
      </c>
      <c r="G138" s="31"/>
      <c r="H138" s="31"/>
      <c r="I138" s="31"/>
      <c r="J138" s="31"/>
      <c r="K138" s="33"/>
      <c r="L138" s="33"/>
      <c r="M138" s="33"/>
      <c r="N138" s="31"/>
      <c r="O138" s="31"/>
      <c r="P138" s="15"/>
      <c r="Q138" s="31"/>
      <c r="R138" s="31"/>
      <c r="S138" s="31"/>
      <c r="T138" s="31"/>
      <c r="U138" s="31"/>
      <c r="V138" s="31"/>
      <c r="W138" s="31"/>
      <c r="X138" s="15"/>
      <c r="Y138" s="31"/>
      <c r="Z138" s="31"/>
      <c r="AA138" s="15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3"/>
      <c r="AS138" s="33"/>
      <c r="AT138" s="33"/>
      <c r="AU138" s="33"/>
      <c r="AV138" s="33">
        <v>241</v>
      </c>
      <c r="AW138" s="29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4">
        <f>SUM(AV138)</f>
        <v>241</v>
      </c>
      <c r="BJ138" s="12" t="s">
        <v>284</v>
      </c>
      <c r="BK138" s="31">
        <v>132</v>
      </c>
    </row>
    <row r="139" spans="1:63">
      <c r="A139" s="14"/>
      <c r="B139" s="31">
        <v>133</v>
      </c>
      <c r="C139" s="12" t="s">
        <v>286</v>
      </c>
      <c r="D139" s="12" t="s">
        <v>192</v>
      </c>
      <c r="E139" s="14">
        <v>141858</v>
      </c>
      <c r="F139" s="15">
        <v>233</v>
      </c>
      <c r="G139" s="31"/>
      <c r="H139" s="31"/>
      <c r="I139" s="31"/>
      <c r="J139" s="31"/>
      <c r="K139" s="33"/>
      <c r="L139" s="33"/>
      <c r="M139" s="33"/>
      <c r="N139" s="31"/>
      <c r="O139" s="31"/>
      <c r="P139" s="15"/>
      <c r="Q139" s="31"/>
      <c r="R139" s="31"/>
      <c r="S139" s="31"/>
      <c r="T139" s="31"/>
      <c r="U139" s="31"/>
      <c r="V139" s="31"/>
      <c r="W139" s="31"/>
      <c r="X139" s="15"/>
      <c r="Y139" s="31"/>
      <c r="Z139" s="31"/>
      <c r="AA139" s="15"/>
      <c r="AB139" s="31">
        <v>233</v>
      </c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3"/>
      <c r="AS139" s="33"/>
      <c r="AT139" s="33"/>
      <c r="AU139" s="33"/>
      <c r="AV139" s="33"/>
      <c r="AW139" s="29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4">
        <f>SUM(AB139)</f>
        <v>233</v>
      </c>
      <c r="BJ139" s="12" t="s">
        <v>286</v>
      </c>
      <c r="BK139" s="31">
        <v>133</v>
      </c>
    </row>
    <row r="140" spans="1:63">
      <c r="A140" s="14"/>
      <c r="B140" s="31">
        <v>134</v>
      </c>
      <c r="C140" s="12" t="s">
        <v>287</v>
      </c>
      <c r="D140" s="12" t="s">
        <v>288</v>
      </c>
      <c r="E140" s="14">
        <v>133715</v>
      </c>
      <c r="F140" s="15">
        <v>226</v>
      </c>
      <c r="G140" s="31"/>
      <c r="H140" s="31"/>
      <c r="I140" s="31"/>
      <c r="J140" s="31"/>
      <c r="K140" s="33"/>
      <c r="L140" s="33"/>
      <c r="M140" s="33"/>
      <c r="N140" s="31"/>
      <c r="O140" s="31"/>
      <c r="P140" s="15"/>
      <c r="Q140" s="31"/>
      <c r="R140" s="31"/>
      <c r="S140" s="31"/>
      <c r="T140" s="31"/>
      <c r="U140" s="31"/>
      <c r="V140" s="31"/>
      <c r="W140" s="31"/>
      <c r="X140" s="15"/>
      <c r="Y140" s="31"/>
      <c r="Z140" s="31"/>
      <c r="AA140" s="15"/>
      <c r="AB140" s="31"/>
      <c r="AC140" s="31"/>
      <c r="AD140" s="31"/>
      <c r="AE140" s="31">
        <v>95</v>
      </c>
      <c r="AF140" s="31"/>
      <c r="AG140" s="31">
        <v>131</v>
      </c>
      <c r="AH140" s="31"/>
      <c r="AI140" s="31"/>
      <c r="AJ140" s="31"/>
      <c r="AK140" s="31">
        <v>0</v>
      </c>
      <c r="AL140" s="31"/>
      <c r="AM140" s="31"/>
      <c r="AN140" s="31"/>
      <c r="AO140" s="31"/>
      <c r="AP140" s="31"/>
      <c r="AQ140" s="33"/>
      <c r="AR140" s="33">
        <v>0</v>
      </c>
      <c r="AS140" s="33"/>
      <c r="AT140" s="33"/>
      <c r="AU140" s="33"/>
      <c r="AV140" s="33"/>
      <c r="AW140" s="29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4">
        <f>SUM(AE140,AG140)</f>
        <v>226</v>
      </c>
      <c r="BJ140" s="12" t="s">
        <v>287</v>
      </c>
      <c r="BK140" s="31">
        <v>134</v>
      </c>
    </row>
    <row r="141" spans="1:63">
      <c r="A141" s="14"/>
      <c r="B141" s="31">
        <v>134</v>
      </c>
      <c r="C141" s="38" t="s">
        <v>289</v>
      </c>
      <c r="D141" s="41" t="s">
        <v>290</v>
      </c>
      <c r="E141" s="31">
        <v>134671</v>
      </c>
      <c r="F141" s="15">
        <v>226</v>
      </c>
      <c r="G141" s="31"/>
      <c r="H141" s="31"/>
      <c r="I141" s="31"/>
      <c r="J141" s="31"/>
      <c r="K141" s="33"/>
      <c r="L141" s="33"/>
      <c r="M141" s="33"/>
      <c r="N141" s="31"/>
      <c r="O141" s="31"/>
      <c r="P141" s="15"/>
      <c r="Q141" s="31"/>
      <c r="R141" s="31"/>
      <c r="S141" s="31"/>
      <c r="T141" s="31"/>
      <c r="U141" s="31"/>
      <c r="V141" s="31"/>
      <c r="W141" s="31"/>
      <c r="X141" s="15"/>
      <c r="Y141" s="31"/>
      <c r="Z141" s="31"/>
      <c r="AA141" s="15"/>
      <c r="AB141" s="31">
        <v>226</v>
      </c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3"/>
      <c r="AR141" s="33"/>
      <c r="AS141" s="33"/>
      <c r="AT141" s="33"/>
      <c r="AU141" s="33"/>
      <c r="AV141" s="33"/>
      <c r="AW141" s="29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4">
        <f>SUM(AB141)</f>
        <v>226</v>
      </c>
      <c r="BJ141" s="38" t="s">
        <v>289</v>
      </c>
      <c r="BK141" s="31">
        <v>134</v>
      </c>
    </row>
    <row r="142" spans="1:63">
      <c r="A142" s="14"/>
      <c r="B142" s="31">
        <v>136</v>
      </c>
      <c r="C142" s="12" t="s">
        <v>291</v>
      </c>
      <c r="D142" s="12" t="s">
        <v>292</v>
      </c>
      <c r="E142" s="14">
        <v>58329</v>
      </c>
      <c r="F142" s="15">
        <v>221</v>
      </c>
      <c r="G142" s="31"/>
      <c r="H142" s="31"/>
      <c r="I142" s="31"/>
      <c r="J142" s="31"/>
      <c r="K142" s="33"/>
      <c r="L142" s="33"/>
      <c r="M142" s="33"/>
      <c r="N142" s="31"/>
      <c r="O142" s="31"/>
      <c r="P142" s="15"/>
      <c r="Q142" s="31"/>
      <c r="R142" s="31"/>
      <c r="S142" s="31"/>
      <c r="T142" s="31"/>
      <c r="U142" s="31"/>
      <c r="V142" s="31"/>
      <c r="W142" s="31"/>
      <c r="X142" s="15"/>
      <c r="Y142" s="31"/>
      <c r="Z142" s="31"/>
      <c r="AA142" s="15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3"/>
      <c r="AS142" s="31">
        <v>221</v>
      </c>
      <c r="AT142" s="33"/>
      <c r="AU142" s="33"/>
      <c r="AV142" s="33"/>
      <c r="AW142" s="29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4">
        <f>SUM(AS142)</f>
        <v>221</v>
      </c>
      <c r="BJ142" s="12" t="s">
        <v>291</v>
      </c>
      <c r="BK142" s="31">
        <v>136</v>
      </c>
    </row>
    <row r="143" spans="1:63">
      <c r="A143" s="14"/>
      <c r="B143" s="31">
        <v>137</v>
      </c>
      <c r="C143" s="12" t="s">
        <v>293</v>
      </c>
      <c r="D143" s="12" t="s">
        <v>294</v>
      </c>
      <c r="E143" s="14">
        <v>127982</v>
      </c>
      <c r="F143" s="15">
        <v>213</v>
      </c>
      <c r="G143" s="31"/>
      <c r="H143" s="31"/>
      <c r="I143" s="31"/>
      <c r="J143" s="31"/>
      <c r="K143" s="33"/>
      <c r="L143" s="33"/>
      <c r="M143" s="33"/>
      <c r="N143" s="31"/>
      <c r="O143" s="31"/>
      <c r="P143" s="15"/>
      <c r="Q143" s="31"/>
      <c r="R143" s="31"/>
      <c r="S143" s="31"/>
      <c r="T143" s="31"/>
      <c r="U143" s="31"/>
      <c r="V143" s="31"/>
      <c r="W143" s="31"/>
      <c r="X143" s="15"/>
      <c r="Y143" s="31"/>
      <c r="Z143" s="31"/>
      <c r="AA143" s="15"/>
      <c r="AB143" s="31">
        <v>0</v>
      </c>
      <c r="AC143" s="31"/>
      <c r="AD143" s="31"/>
      <c r="AE143" s="31"/>
      <c r="AF143" s="33">
        <v>213</v>
      </c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>
        <v>0</v>
      </c>
      <c r="AR143" s="33"/>
      <c r="AS143" s="33"/>
      <c r="AT143" s="33"/>
      <c r="AU143" s="33"/>
      <c r="AV143" s="33"/>
      <c r="AW143" s="29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4">
        <f>SUM(AF143)</f>
        <v>213</v>
      </c>
      <c r="BJ143" s="12" t="s">
        <v>293</v>
      </c>
      <c r="BK143" s="31">
        <v>137</v>
      </c>
    </row>
    <row r="144" spans="1:63">
      <c r="A144" s="14"/>
      <c r="B144" s="31">
        <v>138</v>
      </c>
      <c r="C144" s="38" t="s">
        <v>295</v>
      </c>
      <c r="D144" s="38" t="s">
        <v>142</v>
      </c>
      <c r="E144" s="31">
        <v>130461</v>
      </c>
      <c r="F144" s="15">
        <v>209</v>
      </c>
      <c r="G144" s="31"/>
      <c r="H144" s="31"/>
      <c r="I144" s="31"/>
      <c r="J144" s="31"/>
      <c r="K144" s="33"/>
      <c r="L144" s="33">
        <v>0</v>
      </c>
      <c r="M144" s="33">
        <v>0</v>
      </c>
      <c r="N144" s="31"/>
      <c r="O144" s="31"/>
      <c r="P144" s="15"/>
      <c r="Q144" s="31"/>
      <c r="R144" s="31"/>
      <c r="S144" s="31"/>
      <c r="T144" s="31"/>
      <c r="U144" s="31"/>
      <c r="V144" s="31"/>
      <c r="W144" s="31"/>
      <c r="X144" s="15"/>
      <c r="Y144" s="31"/>
      <c r="Z144" s="31"/>
      <c r="AA144" s="15"/>
      <c r="AB144" s="31"/>
      <c r="AC144" s="31"/>
      <c r="AD144" s="31"/>
      <c r="AE144" s="31"/>
      <c r="AF144" s="33">
        <v>209</v>
      </c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3"/>
      <c r="AS144" s="33"/>
      <c r="AT144" s="33"/>
      <c r="AU144" s="33"/>
      <c r="AV144" s="33"/>
      <c r="AW144" s="29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4">
        <f>SUM(AF144)</f>
        <v>209</v>
      </c>
      <c r="BJ144" s="38" t="s">
        <v>295</v>
      </c>
      <c r="BK144" s="31">
        <v>138</v>
      </c>
    </row>
    <row r="145" spans="1:63">
      <c r="A145" s="14"/>
      <c r="B145" s="31">
        <v>139</v>
      </c>
      <c r="C145" s="12" t="s">
        <v>296</v>
      </c>
      <c r="D145" s="12" t="s">
        <v>297</v>
      </c>
      <c r="E145" s="14">
        <v>103796</v>
      </c>
      <c r="F145" s="15">
        <v>198</v>
      </c>
      <c r="G145" s="31"/>
      <c r="H145" s="31"/>
      <c r="I145" s="31"/>
      <c r="J145" s="31"/>
      <c r="K145" s="33"/>
      <c r="L145" s="33"/>
      <c r="M145" s="33"/>
      <c r="N145" s="31"/>
      <c r="O145" s="31"/>
      <c r="P145" s="15"/>
      <c r="Q145" s="31"/>
      <c r="R145" s="31"/>
      <c r="S145" s="31"/>
      <c r="T145" s="31"/>
      <c r="U145" s="31"/>
      <c r="V145" s="31"/>
      <c r="W145" s="31"/>
      <c r="X145" s="15"/>
      <c r="Y145" s="31"/>
      <c r="Z145" s="31"/>
      <c r="AA145" s="15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N145" s="31">
        <v>198</v>
      </c>
      <c r="AO145" s="31"/>
      <c r="AP145" s="31"/>
      <c r="AQ145" s="31"/>
      <c r="AR145" s="33"/>
      <c r="AS145" s="33"/>
      <c r="AT145" s="33"/>
      <c r="AU145" s="33"/>
      <c r="AV145" s="33"/>
      <c r="AW145" s="29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4">
        <f>SUM(AN145)</f>
        <v>198</v>
      </c>
      <c r="BJ145" s="12" t="s">
        <v>296</v>
      </c>
      <c r="BK145" s="31">
        <v>139</v>
      </c>
    </row>
    <row r="146" spans="1:63">
      <c r="A146" s="14"/>
      <c r="B146" s="31">
        <v>140</v>
      </c>
      <c r="C146" s="12" t="s">
        <v>298</v>
      </c>
      <c r="D146" s="12" t="s">
        <v>299</v>
      </c>
      <c r="E146" s="14">
        <v>118251</v>
      </c>
      <c r="F146" s="34">
        <v>192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4"/>
      <c r="Q146" s="33"/>
      <c r="R146" s="33"/>
      <c r="S146" s="33"/>
      <c r="T146" s="33"/>
      <c r="U146" s="33"/>
      <c r="V146" s="33"/>
      <c r="W146" s="33"/>
      <c r="X146" s="34"/>
      <c r="Y146" s="33"/>
      <c r="Z146" s="33"/>
      <c r="AA146" s="34"/>
      <c r="AB146" s="33"/>
      <c r="AC146" s="33"/>
      <c r="AD146" s="33"/>
      <c r="AE146" s="33"/>
      <c r="AF146" s="33"/>
      <c r="AG146" s="33"/>
      <c r="AH146" s="33"/>
      <c r="AI146" s="33"/>
      <c r="AJ146" s="33">
        <v>192</v>
      </c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5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4">
        <f>SUM(AJ146)</f>
        <v>192</v>
      </c>
      <c r="BJ146" s="12" t="s">
        <v>298</v>
      </c>
      <c r="BK146" s="31">
        <v>140</v>
      </c>
    </row>
    <row r="147" spans="1:63">
      <c r="A147" s="14"/>
      <c r="B147" s="31">
        <v>141</v>
      </c>
      <c r="C147" s="12" t="s">
        <v>300</v>
      </c>
      <c r="D147" s="12" t="s">
        <v>301</v>
      </c>
      <c r="E147" s="14">
        <v>12413</v>
      </c>
      <c r="F147" s="34">
        <v>190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4"/>
      <c r="Q147" s="33"/>
      <c r="R147" s="33"/>
      <c r="S147" s="33"/>
      <c r="T147" s="33"/>
      <c r="U147" s="33"/>
      <c r="V147" s="33"/>
      <c r="W147" s="33"/>
      <c r="X147" s="34"/>
      <c r="Y147" s="33"/>
      <c r="Z147" s="33"/>
      <c r="AA147" s="34"/>
      <c r="AB147" s="33"/>
      <c r="AC147" s="33"/>
      <c r="AD147" s="33"/>
      <c r="AE147" s="33"/>
      <c r="AF147" s="33"/>
      <c r="AG147" s="33">
        <v>190</v>
      </c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5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4">
        <f>SUM(AG147)</f>
        <v>190</v>
      </c>
      <c r="BJ147" s="12" t="s">
        <v>300</v>
      </c>
      <c r="BK147" s="31">
        <v>141</v>
      </c>
    </row>
    <row r="148" spans="1:63">
      <c r="A148" s="14"/>
      <c r="B148" s="31">
        <v>142</v>
      </c>
      <c r="C148" s="38" t="s">
        <v>302</v>
      </c>
      <c r="D148" s="38" t="s">
        <v>303</v>
      </c>
      <c r="E148" s="31">
        <v>50979</v>
      </c>
      <c r="F148" s="15">
        <v>182</v>
      </c>
      <c r="G148" s="31"/>
      <c r="H148" s="31"/>
      <c r="I148" s="31"/>
      <c r="J148" s="31"/>
      <c r="K148" s="33"/>
      <c r="L148" s="33"/>
      <c r="M148" s="33"/>
      <c r="N148" s="31"/>
      <c r="O148" s="31"/>
      <c r="P148" s="15"/>
      <c r="Q148" s="31"/>
      <c r="R148" s="31"/>
      <c r="S148" s="31"/>
      <c r="T148" s="31"/>
      <c r="U148" s="31"/>
      <c r="V148" s="31"/>
      <c r="W148" s="31"/>
      <c r="X148" s="15"/>
      <c r="Y148" s="31"/>
      <c r="Z148" s="31"/>
      <c r="AA148" s="15"/>
      <c r="AB148" s="31"/>
      <c r="AC148" s="31"/>
      <c r="AD148" s="31"/>
      <c r="AE148" s="31"/>
      <c r="AF148" s="31"/>
      <c r="AG148" s="33">
        <v>182</v>
      </c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3"/>
      <c r="AS148" s="33"/>
      <c r="AT148" s="33"/>
      <c r="AU148" s="33"/>
      <c r="AV148" s="33"/>
      <c r="AW148" s="29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4">
        <f>SUM(AG148)</f>
        <v>182</v>
      </c>
      <c r="BJ148" s="38" t="s">
        <v>302</v>
      </c>
      <c r="BK148" s="31">
        <v>142</v>
      </c>
    </row>
    <row r="149" spans="1:63">
      <c r="A149" s="31"/>
      <c r="B149" s="31">
        <v>143</v>
      </c>
      <c r="C149" s="38" t="s">
        <v>304</v>
      </c>
      <c r="D149" s="38" t="s">
        <v>305</v>
      </c>
      <c r="E149" s="31">
        <v>109685</v>
      </c>
      <c r="F149" s="34">
        <v>176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4"/>
      <c r="Q149" s="33"/>
      <c r="R149" s="33"/>
      <c r="S149" s="33"/>
      <c r="T149" s="33"/>
      <c r="U149" s="33"/>
      <c r="V149" s="33"/>
      <c r="W149" s="33"/>
      <c r="X149" s="34"/>
      <c r="Y149" s="33"/>
      <c r="Z149" s="33"/>
      <c r="AA149" s="34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>
        <v>176</v>
      </c>
      <c r="AT149" s="33"/>
      <c r="AU149" s="33"/>
      <c r="AV149" s="33"/>
      <c r="AW149" s="35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4">
        <f>SUM(AS149)</f>
        <v>176</v>
      </c>
      <c r="BJ149" s="38" t="s">
        <v>304</v>
      </c>
      <c r="BK149" s="31">
        <v>143</v>
      </c>
    </row>
    <row r="150" spans="1:63">
      <c r="A150" s="14"/>
      <c r="B150" s="31">
        <v>144</v>
      </c>
      <c r="C150" s="12" t="s">
        <v>306</v>
      </c>
      <c r="D150" s="12" t="s">
        <v>165</v>
      </c>
      <c r="E150" s="14">
        <v>43799</v>
      </c>
      <c r="F150" s="15">
        <v>170</v>
      </c>
      <c r="G150" s="31"/>
      <c r="H150" s="31"/>
      <c r="I150" s="31"/>
      <c r="J150" s="31"/>
      <c r="K150" s="33"/>
      <c r="L150" s="33"/>
      <c r="M150" s="33"/>
      <c r="N150" s="31"/>
      <c r="O150" s="31"/>
      <c r="P150" s="15"/>
      <c r="Q150" s="31"/>
      <c r="R150" s="31"/>
      <c r="S150" s="31"/>
      <c r="T150" s="31"/>
      <c r="U150" s="31"/>
      <c r="V150" s="31"/>
      <c r="W150" s="31"/>
      <c r="X150" s="15"/>
      <c r="Y150" s="31"/>
      <c r="Z150" s="31"/>
      <c r="AA150" s="15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3">
        <v>170</v>
      </c>
      <c r="AW150" s="29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4">
        <f>SUM(AV150)</f>
        <v>170</v>
      </c>
      <c r="BJ150" s="12" t="s">
        <v>306</v>
      </c>
      <c r="BK150" s="31">
        <v>144</v>
      </c>
    </row>
    <row r="151" spans="1:63">
      <c r="A151" s="14"/>
      <c r="B151" s="31">
        <v>145</v>
      </c>
      <c r="C151" s="38" t="s">
        <v>307</v>
      </c>
      <c r="D151" s="38" t="s">
        <v>308</v>
      </c>
      <c r="E151" s="31">
        <v>137507</v>
      </c>
      <c r="F151" s="15">
        <v>165</v>
      </c>
      <c r="G151" s="31"/>
      <c r="H151" s="31"/>
      <c r="I151" s="31">
        <v>165</v>
      </c>
      <c r="J151" s="31"/>
      <c r="K151" s="33"/>
      <c r="L151" s="33"/>
      <c r="M151" s="33"/>
      <c r="N151" s="31"/>
      <c r="O151" s="31"/>
      <c r="P151" s="15"/>
      <c r="Q151" s="31"/>
      <c r="R151" s="31"/>
      <c r="S151" s="31"/>
      <c r="T151" s="31"/>
      <c r="U151" s="31"/>
      <c r="V151" s="31"/>
      <c r="W151" s="31"/>
      <c r="X151" s="15"/>
      <c r="Y151" s="31"/>
      <c r="Z151" s="31"/>
      <c r="AA151" s="15"/>
      <c r="AB151" s="31"/>
      <c r="AC151" s="31"/>
      <c r="AD151" s="31"/>
      <c r="AE151" s="31">
        <v>0</v>
      </c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3"/>
      <c r="AS151" s="33"/>
      <c r="AT151" s="33"/>
      <c r="AU151" s="33"/>
      <c r="AV151" s="33">
        <v>0</v>
      </c>
      <c r="AW151" s="29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4">
        <f>SUM(I151)</f>
        <v>165</v>
      </c>
      <c r="BJ151" s="38" t="s">
        <v>307</v>
      </c>
      <c r="BK151" s="31">
        <v>145</v>
      </c>
    </row>
    <row r="152" spans="1:63">
      <c r="A152" s="14"/>
      <c r="B152" s="31">
        <v>146</v>
      </c>
      <c r="C152" s="12" t="s">
        <v>309</v>
      </c>
      <c r="D152" s="12" t="s">
        <v>310</v>
      </c>
      <c r="E152" s="14">
        <v>120281</v>
      </c>
      <c r="F152" s="15">
        <v>163</v>
      </c>
      <c r="G152" s="31"/>
      <c r="H152" s="31"/>
      <c r="I152" s="31"/>
      <c r="J152" s="31"/>
      <c r="K152" s="33"/>
      <c r="L152" s="33"/>
      <c r="M152" s="33"/>
      <c r="N152" s="31"/>
      <c r="O152" s="31"/>
      <c r="P152" s="15"/>
      <c r="Q152" s="31"/>
      <c r="R152" s="31"/>
      <c r="S152" s="31"/>
      <c r="T152" s="31"/>
      <c r="U152" s="31"/>
      <c r="V152" s="31"/>
      <c r="W152" s="31"/>
      <c r="X152" s="15"/>
      <c r="Y152" s="31"/>
      <c r="Z152" s="31"/>
      <c r="AA152" s="15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3">
        <v>163</v>
      </c>
      <c r="AW152" s="29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4">
        <f>SUM(AV152)</f>
        <v>163</v>
      </c>
      <c r="BJ152" s="12" t="s">
        <v>309</v>
      </c>
      <c r="BK152" s="31">
        <v>146</v>
      </c>
    </row>
    <row r="153" spans="1:63">
      <c r="A153" s="14"/>
      <c r="B153" s="31">
        <v>146</v>
      </c>
      <c r="C153" s="12" t="s">
        <v>311</v>
      </c>
      <c r="D153" s="12" t="s">
        <v>312</v>
      </c>
      <c r="E153" s="14">
        <v>120424</v>
      </c>
      <c r="F153" s="15">
        <v>163</v>
      </c>
      <c r="G153" s="31"/>
      <c r="H153" s="31"/>
      <c r="I153" s="31">
        <v>163</v>
      </c>
      <c r="J153" s="31"/>
      <c r="K153" s="33"/>
      <c r="L153" s="33"/>
      <c r="M153" s="33"/>
      <c r="N153" s="31"/>
      <c r="O153" s="31"/>
      <c r="P153" s="15"/>
      <c r="Q153" s="31"/>
      <c r="R153" s="31"/>
      <c r="S153" s="31"/>
      <c r="T153" s="31"/>
      <c r="U153" s="31"/>
      <c r="V153" s="31"/>
      <c r="W153" s="31"/>
      <c r="X153" s="15"/>
      <c r="Y153" s="31"/>
      <c r="Z153" s="31"/>
      <c r="AA153" s="15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3"/>
      <c r="AS153" s="33"/>
      <c r="AT153" s="33"/>
      <c r="AU153" s="33"/>
      <c r="AV153" s="33">
        <v>0</v>
      </c>
      <c r="AW153" s="29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4">
        <f>SUM(I153)</f>
        <v>163</v>
      </c>
      <c r="BJ153" s="12" t="s">
        <v>311</v>
      </c>
      <c r="BK153" s="31">
        <v>146</v>
      </c>
    </row>
    <row r="154" spans="1:63">
      <c r="A154" s="14"/>
      <c r="B154" s="31">
        <v>148</v>
      </c>
      <c r="C154" s="12" t="s">
        <v>313</v>
      </c>
      <c r="D154" s="12" t="s">
        <v>314</v>
      </c>
      <c r="E154" s="14">
        <v>132268</v>
      </c>
      <c r="F154" s="34">
        <v>159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4"/>
      <c r="Q154" s="33"/>
      <c r="R154" s="33"/>
      <c r="S154" s="33"/>
      <c r="T154" s="33"/>
      <c r="U154" s="33"/>
      <c r="V154" s="33"/>
      <c r="W154" s="33"/>
      <c r="X154" s="34"/>
      <c r="Y154" s="33"/>
      <c r="Z154" s="33"/>
      <c r="AA154" s="34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1"/>
      <c r="AN154" s="33">
        <v>159</v>
      </c>
      <c r="AO154" s="33"/>
      <c r="AP154" s="33"/>
      <c r="AQ154" s="33"/>
      <c r="AR154" s="33"/>
      <c r="AS154" s="33"/>
      <c r="AT154" s="33"/>
      <c r="AU154" s="33"/>
      <c r="AV154" s="33"/>
      <c r="AW154" s="35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4">
        <f>SUM(AN154)</f>
        <v>159</v>
      </c>
      <c r="BJ154" s="12" t="s">
        <v>313</v>
      </c>
      <c r="BK154" s="31">
        <v>148</v>
      </c>
    </row>
    <row r="155" spans="1:63">
      <c r="A155" s="14"/>
      <c r="B155" s="31">
        <v>149</v>
      </c>
      <c r="C155" s="12" t="s">
        <v>315</v>
      </c>
      <c r="D155" s="39" t="s">
        <v>316</v>
      </c>
      <c r="E155" s="40">
        <v>98529</v>
      </c>
      <c r="F155" s="34">
        <v>147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4"/>
      <c r="Q155" s="33"/>
      <c r="R155" s="33"/>
      <c r="S155" s="33"/>
      <c r="T155" s="33"/>
      <c r="U155" s="33"/>
      <c r="V155" s="33"/>
      <c r="W155" s="33"/>
      <c r="X155" s="34"/>
      <c r="Y155" s="33"/>
      <c r="Z155" s="33"/>
      <c r="AA155" s="34"/>
      <c r="AB155" s="33"/>
      <c r="AC155" s="33"/>
      <c r="AD155" s="33"/>
      <c r="AE155" s="33"/>
      <c r="AF155" s="33"/>
      <c r="AG155" s="33"/>
      <c r="AH155" s="31">
        <v>147</v>
      </c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5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4">
        <f>SUM(AH155)</f>
        <v>147</v>
      </c>
      <c r="BJ155" s="12" t="s">
        <v>315</v>
      </c>
      <c r="BK155" s="31">
        <v>149</v>
      </c>
    </row>
    <row r="156" spans="1:63">
      <c r="A156" s="14"/>
      <c r="B156" s="31">
        <v>150</v>
      </c>
      <c r="C156" s="12" t="s">
        <v>317</v>
      </c>
      <c r="D156" s="12" t="s">
        <v>318</v>
      </c>
      <c r="E156" s="14">
        <v>41562</v>
      </c>
      <c r="F156" s="15">
        <v>139</v>
      </c>
      <c r="G156" s="31"/>
      <c r="H156" s="31"/>
      <c r="I156" s="31"/>
      <c r="J156" s="31"/>
      <c r="K156" s="33"/>
      <c r="L156" s="33"/>
      <c r="M156" s="33"/>
      <c r="N156" s="31"/>
      <c r="O156" s="31"/>
      <c r="P156" s="15"/>
      <c r="Q156" s="31"/>
      <c r="R156" s="31"/>
      <c r="S156" s="31"/>
      <c r="T156" s="31"/>
      <c r="U156" s="31"/>
      <c r="V156" s="31"/>
      <c r="W156" s="31"/>
      <c r="X156" s="15"/>
      <c r="Y156" s="31"/>
      <c r="Z156" s="31"/>
      <c r="AA156" s="15"/>
      <c r="AB156" s="31"/>
      <c r="AC156" s="31"/>
      <c r="AD156" s="33">
        <v>35</v>
      </c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3"/>
      <c r="AS156" s="33"/>
      <c r="AT156" s="33"/>
      <c r="AU156" s="33">
        <v>104</v>
      </c>
      <c r="AV156" s="33"/>
      <c r="AW156" s="29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4">
        <f>SUM(AD156,AU156)</f>
        <v>139</v>
      </c>
      <c r="BJ156" s="12" t="s">
        <v>317</v>
      </c>
      <c r="BK156" s="31">
        <v>150</v>
      </c>
    </row>
    <row r="157" spans="1:63">
      <c r="A157" s="14">
        <v>1</v>
      </c>
      <c r="B157" s="31">
        <v>151</v>
      </c>
      <c r="C157" s="12" t="s">
        <v>319</v>
      </c>
      <c r="D157" s="12" t="s">
        <v>165</v>
      </c>
      <c r="E157" s="14">
        <v>121334</v>
      </c>
      <c r="F157" s="15">
        <v>133</v>
      </c>
      <c r="G157" s="31"/>
      <c r="H157" s="31"/>
      <c r="I157" s="31"/>
      <c r="J157" s="31"/>
      <c r="K157" s="33"/>
      <c r="L157" s="33"/>
      <c r="M157" s="33"/>
      <c r="N157" s="31"/>
      <c r="O157" s="31"/>
      <c r="P157" s="15"/>
      <c r="Q157" s="31"/>
      <c r="R157" s="31"/>
      <c r="S157" s="31"/>
      <c r="T157" s="31"/>
      <c r="U157" s="31"/>
      <c r="V157" s="31"/>
      <c r="W157" s="31"/>
      <c r="X157" s="15"/>
      <c r="Y157" s="31"/>
      <c r="Z157" s="31"/>
      <c r="AA157" s="15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3"/>
      <c r="AR157" s="33"/>
      <c r="AS157" s="33"/>
      <c r="AT157" s="33"/>
      <c r="AU157" s="33"/>
      <c r="AV157" s="33">
        <v>133</v>
      </c>
      <c r="AW157" s="29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4">
        <f>SUM(AV157)</f>
        <v>133</v>
      </c>
      <c r="BJ157" s="12" t="s">
        <v>319</v>
      </c>
      <c r="BK157" s="31">
        <v>151</v>
      </c>
    </row>
    <row r="158" spans="1:63">
      <c r="A158" s="14"/>
      <c r="B158" s="31">
        <v>152</v>
      </c>
      <c r="C158" s="12" t="s">
        <v>320</v>
      </c>
      <c r="D158" s="12" t="s">
        <v>292</v>
      </c>
      <c r="E158" s="14">
        <v>137885</v>
      </c>
      <c r="F158" s="34">
        <v>130</v>
      </c>
      <c r="G158" s="33"/>
      <c r="H158" s="33"/>
      <c r="I158" s="31">
        <v>130</v>
      </c>
      <c r="J158" s="33"/>
      <c r="K158" s="33"/>
      <c r="L158" s="33"/>
      <c r="M158" s="33"/>
      <c r="N158" s="33"/>
      <c r="O158" s="33"/>
      <c r="P158" s="34"/>
      <c r="Q158" s="33"/>
      <c r="R158" s="33"/>
      <c r="S158" s="33"/>
      <c r="T158" s="33"/>
      <c r="U158" s="33"/>
      <c r="V158" s="33"/>
      <c r="W158" s="33"/>
      <c r="X158" s="34"/>
      <c r="Y158" s="33"/>
      <c r="Z158" s="33"/>
      <c r="AA158" s="34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5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4">
        <f>SUM(I158)</f>
        <v>130</v>
      </c>
      <c r="BJ158" s="12" t="s">
        <v>320</v>
      </c>
      <c r="BK158" s="31">
        <v>152</v>
      </c>
    </row>
    <row r="159" spans="1:63">
      <c r="A159" s="14"/>
      <c r="B159" s="31">
        <v>153</v>
      </c>
      <c r="C159" s="12" t="s">
        <v>321</v>
      </c>
      <c r="D159" s="12" t="s">
        <v>322</v>
      </c>
      <c r="E159" s="14">
        <v>122530</v>
      </c>
      <c r="F159" s="34">
        <v>128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4"/>
      <c r="Q159" s="33"/>
      <c r="R159" s="33"/>
      <c r="S159" s="33"/>
      <c r="T159" s="33"/>
      <c r="U159" s="33"/>
      <c r="V159" s="33"/>
      <c r="W159" s="33"/>
      <c r="X159" s="34"/>
      <c r="Y159" s="33"/>
      <c r="Z159" s="33"/>
      <c r="AA159" s="34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>
        <v>128</v>
      </c>
      <c r="AP159" s="33"/>
      <c r="AQ159" s="33"/>
      <c r="AR159" s="33"/>
      <c r="AS159" s="33"/>
      <c r="AT159" s="33"/>
      <c r="AU159" s="33"/>
      <c r="AV159" s="33"/>
      <c r="AW159" s="35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4">
        <f>SUM(AO159)</f>
        <v>128</v>
      </c>
      <c r="BJ159" s="12" t="s">
        <v>321</v>
      </c>
      <c r="BK159" s="31">
        <v>153</v>
      </c>
    </row>
    <row r="160" spans="1:63">
      <c r="A160" s="14"/>
      <c r="B160" s="31">
        <v>153</v>
      </c>
      <c r="C160" s="12" t="s">
        <v>323</v>
      </c>
      <c r="D160" s="12" t="s">
        <v>324</v>
      </c>
      <c r="E160" s="14">
        <v>133878</v>
      </c>
      <c r="F160" s="34">
        <v>128</v>
      </c>
      <c r="G160" s="33"/>
      <c r="H160" s="33"/>
      <c r="I160" s="31">
        <v>128</v>
      </c>
      <c r="J160" s="33"/>
      <c r="K160" s="33"/>
      <c r="L160" s="33"/>
      <c r="M160" s="33"/>
      <c r="N160" s="33"/>
      <c r="O160" s="33"/>
      <c r="P160" s="34"/>
      <c r="Q160" s="33"/>
      <c r="R160" s="33"/>
      <c r="S160" s="33"/>
      <c r="T160" s="33"/>
      <c r="U160" s="33"/>
      <c r="V160" s="33"/>
      <c r="W160" s="33"/>
      <c r="X160" s="34"/>
      <c r="Y160" s="33"/>
      <c r="Z160" s="33"/>
      <c r="AA160" s="34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5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4">
        <f>SUM(I160)</f>
        <v>128</v>
      </c>
      <c r="BJ160" s="12" t="s">
        <v>323</v>
      </c>
      <c r="BK160" s="31">
        <v>153</v>
      </c>
    </row>
    <row r="161" spans="1:63">
      <c r="A161" s="14"/>
      <c r="B161" s="31">
        <v>155</v>
      </c>
      <c r="C161" s="12" t="s">
        <v>325</v>
      </c>
      <c r="D161" s="12" t="s">
        <v>312</v>
      </c>
      <c r="E161" s="14">
        <v>127242</v>
      </c>
      <c r="F161" s="34">
        <v>126</v>
      </c>
      <c r="G161" s="33"/>
      <c r="H161" s="33"/>
      <c r="I161" s="33">
        <v>126</v>
      </c>
      <c r="J161" s="33"/>
      <c r="K161" s="33"/>
      <c r="L161" s="33"/>
      <c r="M161" s="33"/>
      <c r="N161" s="33"/>
      <c r="O161" s="33"/>
      <c r="P161" s="34"/>
      <c r="Q161" s="33"/>
      <c r="R161" s="33"/>
      <c r="S161" s="33"/>
      <c r="T161" s="33"/>
      <c r="U161" s="33"/>
      <c r="V161" s="33"/>
      <c r="W161" s="33"/>
      <c r="X161" s="34"/>
      <c r="Y161" s="33"/>
      <c r="Z161" s="33"/>
      <c r="AA161" s="34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>
        <v>0</v>
      </c>
      <c r="AW161" s="35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4">
        <f>SUM(I161)</f>
        <v>126</v>
      </c>
      <c r="BJ161" s="12" t="s">
        <v>325</v>
      </c>
      <c r="BK161" s="31">
        <v>155</v>
      </c>
    </row>
    <row r="162" spans="1:63">
      <c r="A162" s="14"/>
      <c r="B162" s="31">
        <v>155</v>
      </c>
      <c r="C162" s="12" t="s">
        <v>326</v>
      </c>
      <c r="D162" s="12" t="s">
        <v>327</v>
      </c>
      <c r="E162" s="14">
        <v>123360</v>
      </c>
      <c r="F162" s="34">
        <v>126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4"/>
      <c r="Q162" s="33"/>
      <c r="R162" s="33"/>
      <c r="S162" s="33"/>
      <c r="T162" s="33"/>
      <c r="U162" s="33"/>
      <c r="V162" s="33"/>
      <c r="W162" s="33"/>
      <c r="X162" s="34"/>
      <c r="Y162" s="33"/>
      <c r="Z162" s="33"/>
      <c r="AA162" s="34"/>
      <c r="AB162" s="33"/>
      <c r="AC162" s="33"/>
      <c r="AD162" s="33"/>
      <c r="AE162" s="33"/>
      <c r="AF162" s="33"/>
      <c r="AG162" s="33"/>
      <c r="AH162" s="33"/>
      <c r="AI162" s="33"/>
      <c r="AJ162" s="31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>
        <v>126</v>
      </c>
      <c r="AW162" s="35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4">
        <f>SUM(AV162)</f>
        <v>126</v>
      </c>
      <c r="BJ162" s="12" t="s">
        <v>326</v>
      </c>
      <c r="BK162" s="31">
        <v>155</v>
      </c>
    </row>
    <row r="163" spans="1:63">
      <c r="A163" s="14"/>
      <c r="B163" s="31">
        <v>157</v>
      </c>
      <c r="C163" s="12" t="s">
        <v>328</v>
      </c>
      <c r="D163" s="12" t="s">
        <v>329</v>
      </c>
      <c r="E163" s="14">
        <v>143782</v>
      </c>
      <c r="F163" s="15">
        <v>125</v>
      </c>
      <c r="G163" s="31"/>
      <c r="H163" s="31"/>
      <c r="I163" s="31"/>
      <c r="J163" s="31"/>
      <c r="K163" s="33"/>
      <c r="L163" s="33"/>
      <c r="M163" s="33"/>
      <c r="N163" s="31"/>
      <c r="O163" s="31"/>
      <c r="P163" s="15"/>
      <c r="Q163" s="31"/>
      <c r="R163" s="31"/>
      <c r="S163" s="31"/>
      <c r="T163" s="31"/>
      <c r="U163" s="31"/>
      <c r="V163" s="31"/>
      <c r="W163" s="31"/>
      <c r="X163" s="15"/>
      <c r="Y163" s="31"/>
      <c r="Z163" s="31"/>
      <c r="AA163" s="15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3">
        <v>125</v>
      </c>
      <c r="AW163" s="29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4">
        <f>SUM(AV163)</f>
        <v>125</v>
      </c>
      <c r="BJ163" s="12" t="s">
        <v>328</v>
      </c>
      <c r="BK163" s="31">
        <v>157</v>
      </c>
    </row>
    <row r="164" spans="1:63">
      <c r="A164" s="14"/>
      <c r="B164" s="31">
        <v>157</v>
      </c>
      <c r="C164" s="12" t="s">
        <v>330</v>
      </c>
      <c r="D164" s="12" t="s">
        <v>331</v>
      </c>
      <c r="E164" s="14">
        <v>129889</v>
      </c>
      <c r="F164" s="34">
        <v>125</v>
      </c>
      <c r="G164" s="33"/>
      <c r="H164" s="33"/>
      <c r="I164" s="31">
        <v>125</v>
      </c>
      <c r="J164" s="33"/>
      <c r="K164" s="33"/>
      <c r="L164" s="33"/>
      <c r="M164" s="33"/>
      <c r="N164" s="33"/>
      <c r="O164" s="33"/>
      <c r="P164" s="34"/>
      <c r="Q164" s="33"/>
      <c r="R164" s="33"/>
      <c r="S164" s="33"/>
      <c r="T164" s="33"/>
      <c r="U164" s="33"/>
      <c r="V164" s="33"/>
      <c r="W164" s="33"/>
      <c r="X164" s="34"/>
      <c r="Y164" s="33"/>
      <c r="Z164" s="33"/>
      <c r="AA164" s="34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5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4">
        <f>SUM(I164)</f>
        <v>125</v>
      </c>
      <c r="BJ164" s="12" t="s">
        <v>330</v>
      </c>
      <c r="BK164" s="31">
        <v>157</v>
      </c>
    </row>
    <row r="165" spans="1:63">
      <c r="A165" s="14"/>
      <c r="B165" s="31">
        <v>159</v>
      </c>
      <c r="C165" s="12" t="s">
        <v>332</v>
      </c>
      <c r="D165" s="12" t="s">
        <v>288</v>
      </c>
      <c r="E165" s="14">
        <v>96968</v>
      </c>
      <c r="F165" s="15">
        <v>124</v>
      </c>
      <c r="G165" s="31"/>
      <c r="H165" s="31"/>
      <c r="I165" s="31"/>
      <c r="J165" s="31"/>
      <c r="K165" s="33"/>
      <c r="L165" s="33"/>
      <c r="M165" s="33"/>
      <c r="N165" s="31"/>
      <c r="O165" s="31"/>
      <c r="P165" s="15"/>
      <c r="Q165" s="31"/>
      <c r="R165" s="31"/>
      <c r="S165" s="31"/>
      <c r="T165" s="31"/>
      <c r="U165" s="31"/>
      <c r="V165" s="31"/>
      <c r="W165" s="31"/>
      <c r="X165" s="15"/>
      <c r="Y165" s="31"/>
      <c r="Z165" s="31"/>
      <c r="AA165" s="15"/>
      <c r="AB165" s="31"/>
      <c r="AC165" s="31"/>
      <c r="AD165" s="31"/>
      <c r="AE165" s="31"/>
      <c r="AF165" s="31"/>
      <c r="AG165" s="31">
        <v>124</v>
      </c>
      <c r="AH165" s="31">
        <v>0</v>
      </c>
      <c r="AI165" s="31"/>
      <c r="AJ165" s="31"/>
      <c r="AK165" s="31">
        <v>0</v>
      </c>
      <c r="AL165" s="31"/>
      <c r="AM165" s="31"/>
      <c r="AN165" s="31"/>
      <c r="AO165" s="31"/>
      <c r="AP165" s="31"/>
      <c r="AQ165" s="31"/>
      <c r="AR165" s="33"/>
      <c r="AS165" s="33"/>
      <c r="AT165" s="33"/>
      <c r="AU165" s="33"/>
      <c r="AV165" s="33"/>
      <c r="AW165" s="29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4">
        <f>SUM(AG165)</f>
        <v>124</v>
      </c>
      <c r="BJ165" s="12" t="s">
        <v>332</v>
      </c>
      <c r="BK165" s="31">
        <v>159</v>
      </c>
    </row>
    <row r="166" spans="1:63">
      <c r="A166" s="14"/>
      <c r="B166" s="31">
        <v>159</v>
      </c>
      <c r="C166" s="12" t="s">
        <v>333</v>
      </c>
      <c r="D166" s="12" t="s">
        <v>334</v>
      </c>
      <c r="E166" s="14">
        <v>119322</v>
      </c>
      <c r="F166" s="15">
        <v>124</v>
      </c>
      <c r="G166" s="31"/>
      <c r="H166" s="31"/>
      <c r="I166" s="31"/>
      <c r="J166" s="31"/>
      <c r="K166" s="33"/>
      <c r="L166" s="33"/>
      <c r="M166" s="33"/>
      <c r="N166" s="31"/>
      <c r="O166" s="31"/>
      <c r="P166" s="15"/>
      <c r="Q166" s="31"/>
      <c r="R166" s="31"/>
      <c r="S166" s="31"/>
      <c r="T166" s="31"/>
      <c r="U166" s="31"/>
      <c r="V166" s="31"/>
      <c r="W166" s="31"/>
      <c r="X166" s="15"/>
      <c r="Y166" s="31"/>
      <c r="Z166" s="31"/>
      <c r="AA166" s="15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3">
        <v>124</v>
      </c>
      <c r="AW166" s="29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4">
        <f>SUM(AV166)</f>
        <v>124</v>
      </c>
      <c r="BJ166" s="12" t="s">
        <v>333</v>
      </c>
      <c r="BK166" s="31">
        <v>159</v>
      </c>
    </row>
    <row r="167" spans="1:63">
      <c r="A167" s="14"/>
      <c r="B167" s="31">
        <v>159</v>
      </c>
      <c r="C167" s="12" t="s">
        <v>335</v>
      </c>
      <c r="D167" s="12" t="s">
        <v>331</v>
      </c>
      <c r="E167" s="14">
        <v>126916</v>
      </c>
      <c r="F167" s="15">
        <v>124</v>
      </c>
      <c r="G167" s="31"/>
      <c r="H167" s="31"/>
      <c r="I167" s="31">
        <v>124</v>
      </c>
      <c r="J167" s="31"/>
      <c r="K167" s="33"/>
      <c r="L167" s="33"/>
      <c r="M167" s="33"/>
      <c r="N167" s="31"/>
      <c r="O167" s="31"/>
      <c r="P167" s="15"/>
      <c r="Q167" s="31"/>
      <c r="R167" s="31"/>
      <c r="S167" s="31"/>
      <c r="T167" s="31"/>
      <c r="U167" s="31"/>
      <c r="V167" s="31"/>
      <c r="W167" s="31"/>
      <c r="X167" s="15"/>
      <c r="Y167" s="31"/>
      <c r="Z167" s="31"/>
      <c r="AA167" s="15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29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4">
        <f>SUM(I167)</f>
        <v>124</v>
      </c>
      <c r="BJ167" s="12" t="s">
        <v>335</v>
      </c>
      <c r="BK167" s="31">
        <v>159</v>
      </c>
    </row>
    <row r="168" spans="1:63">
      <c r="A168" s="14"/>
      <c r="B168" s="31">
        <v>162</v>
      </c>
      <c r="C168" s="12" t="s">
        <v>336</v>
      </c>
      <c r="D168" s="12" t="s">
        <v>337</v>
      </c>
      <c r="E168" s="14">
        <v>130276</v>
      </c>
      <c r="F168" s="15">
        <v>121</v>
      </c>
      <c r="G168" s="31"/>
      <c r="H168" s="31"/>
      <c r="I168" s="31"/>
      <c r="J168" s="31"/>
      <c r="K168" s="33"/>
      <c r="L168" s="33"/>
      <c r="M168" s="33"/>
      <c r="N168" s="31"/>
      <c r="O168" s="31"/>
      <c r="P168" s="15"/>
      <c r="Q168" s="31"/>
      <c r="R168" s="31"/>
      <c r="S168" s="31"/>
      <c r="T168" s="31"/>
      <c r="U168" s="31"/>
      <c r="V168" s="31"/>
      <c r="W168" s="31"/>
      <c r="X168" s="15"/>
      <c r="Y168" s="31"/>
      <c r="Z168" s="31"/>
      <c r="AA168" s="15"/>
      <c r="AB168" s="31"/>
      <c r="AC168" s="31"/>
      <c r="AD168" s="31"/>
      <c r="AE168" s="31"/>
      <c r="AF168" s="31"/>
      <c r="AG168" s="31"/>
      <c r="AH168" s="31"/>
      <c r="AI168" s="31"/>
      <c r="AJ168" s="31">
        <v>121</v>
      </c>
      <c r="AK168" s="31"/>
      <c r="AL168" s="31"/>
      <c r="AM168" s="31"/>
      <c r="AN168" s="31"/>
      <c r="AO168" s="31"/>
      <c r="AP168" s="31"/>
      <c r="AQ168" s="31"/>
      <c r="AR168" s="33"/>
      <c r="AS168" s="33"/>
      <c r="AT168" s="33"/>
      <c r="AU168" s="33"/>
      <c r="AV168" s="33"/>
      <c r="AW168" s="29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4">
        <f>SUM(AJ168)</f>
        <v>121</v>
      </c>
      <c r="BJ168" s="12" t="s">
        <v>336</v>
      </c>
      <c r="BK168" s="31">
        <v>162</v>
      </c>
    </row>
    <row r="169" spans="1:63">
      <c r="A169" s="14"/>
      <c r="B169" s="31">
        <v>163</v>
      </c>
      <c r="C169" s="12" t="s">
        <v>338</v>
      </c>
      <c r="D169" s="12" t="s">
        <v>139</v>
      </c>
      <c r="E169" s="14">
        <v>110375</v>
      </c>
      <c r="F169" s="34">
        <v>120</v>
      </c>
      <c r="G169" s="33"/>
      <c r="H169" s="33"/>
      <c r="I169" s="33"/>
      <c r="J169" s="33"/>
      <c r="K169" s="33">
        <v>0</v>
      </c>
      <c r="L169" s="33">
        <v>0</v>
      </c>
      <c r="M169" s="33">
        <v>0</v>
      </c>
      <c r="N169" s="33"/>
      <c r="O169" s="33"/>
      <c r="P169" s="34"/>
      <c r="Q169" s="33"/>
      <c r="R169" s="33"/>
      <c r="S169" s="33"/>
      <c r="T169" s="33"/>
      <c r="U169" s="33"/>
      <c r="V169" s="33"/>
      <c r="W169" s="33"/>
      <c r="X169" s="34"/>
      <c r="Y169" s="33"/>
      <c r="Z169" s="33"/>
      <c r="AA169" s="34"/>
      <c r="AB169" s="33"/>
      <c r="AC169" s="33"/>
      <c r="AD169" s="33"/>
      <c r="AE169" s="33"/>
      <c r="AF169" s="33"/>
      <c r="AG169" s="31"/>
      <c r="AH169" s="33"/>
      <c r="AI169" s="33"/>
      <c r="AJ169" s="33">
        <v>120</v>
      </c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5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4">
        <f>SUM(AJ169)</f>
        <v>120</v>
      </c>
      <c r="BJ169" s="12" t="s">
        <v>338</v>
      </c>
      <c r="BK169" s="31">
        <v>163</v>
      </c>
    </row>
    <row r="170" spans="1:63">
      <c r="A170" s="14"/>
      <c r="B170" s="31">
        <v>164</v>
      </c>
      <c r="C170" s="12" t="s">
        <v>339</v>
      </c>
      <c r="D170" s="12" t="s">
        <v>340</v>
      </c>
      <c r="E170" s="14">
        <v>110714</v>
      </c>
      <c r="F170" s="15">
        <v>119</v>
      </c>
      <c r="G170" s="31"/>
      <c r="H170" s="31"/>
      <c r="I170" s="31"/>
      <c r="J170" s="31"/>
      <c r="K170" s="33"/>
      <c r="L170" s="33"/>
      <c r="M170" s="33"/>
      <c r="N170" s="31"/>
      <c r="O170" s="31"/>
      <c r="P170" s="15"/>
      <c r="Q170" s="31"/>
      <c r="R170" s="31"/>
      <c r="S170" s="31"/>
      <c r="T170" s="31"/>
      <c r="U170" s="31"/>
      <c r="V170" s="31"/>
      <c r="W170" s="31"/>
      <c r="X170" s="15"/>
      <c r="Y170" s="31"/>
      <c r="Z170" s="31"/>
      <c r="AA170" s="15"/>
      <c r="AB170" s="31"/>
      <c r="AC170" s="31"/>
      <c r="AD170" s="31"/>
      <c r="AE170" s="31"/>
      <c r="AF170" s="31">
        <v>0</v>
      </c>
      <c r="AG170" s="31"/>
      <c r="AH170" s="31"/>
      <c r="AI170" s="31"/>
      <c r="AJ170" s="31">
        <v>119</v>
      </c>
      <c r="AK170" s="31"/>
      <c r="AL170" s="31"/>
      <c r="AM170" s="31"/>
      <c r="AN170" s="31"/>
      <c r="AO170" s="31"/>
      <c r="AP170" s="31"/>
      <c r="AQ170" s="31"/>
      <c r="AR170" s="33">
        <v>0</v>
      </c>
      <c r="AS170" s="33"/>
      <c r="AT170" s="33"/>
      <c r="AU170" s="33"/>
      <c r="AV170" s="33"/>
      <c r="AW170" s="29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4">
        <f>SUM(AJ170)</f>
        <v>119</v>
      </c>
      <c r="BJ170" s="12" t="s">
        <v>339</v>
      </c>
      <c r="BK170" s="31">
        <v>164</v>
      </c>
    </row>
    <row r="171" spans="1:63">
      <c r="A171" s="14"/>
      <c r="B171" s="31">
        <v>165</v>
      </c>
      <c r="C171" s="12" t="s">
        <v>341</v>
      </c>
      <c r="D171" s="12" t="s">
        <v>84</v>
      </c>
      <c r="E171" s="14">
        <v>133892</v>
      </c>
      <c r="F171" s="15">
        <v>116</v>
      </c>
      <c r="G171" s="31"/>
      <c r="H171" s="31"/>
      <c r="I171" s="31"/>
      <c r="J171" s="31"/>
      <c r="K171" s="33"/>
      <c r="L171" s="33"/>
      <c r="M171" s="33"/>
      <c r="N171" s="31"/>
      <c r="O171" s="31"/>
      <c r="P171" s="15"/>
      <c r="Q171" s="31"/>
      <c r="R171" s="31"/>
      <c r="S171" s="31"/>
      <c r="T171" s="31"/>
      <c r="U171" s="31"/>
      <c r="V171" s="31"/>
      <c r="W171" s="31"/>
      <c r="X171" s="15"/>
      <c r="Y171" s="31"/>
      <c r="Z171" s="31"/>
      <c r="AA171" s="15"/>
      <c r="AB171" s="31"/>
      <c r="AC171" s="31"/>
      <c r="AD171" s="31"/>
      <c r="AE171" s="31"/>
      <c r="AF171" s="31"/>
      <c r="AG171" s="31"/>
      <c r="AH171" s="31"/>
      <c r="AI171" s="31"/>
      <c r="AJ171" s="31">
        <v>116</v>
      </c>
      <c r="AK171" s="31"/>
      <c r="AL171" s="31"/>
      <c r="AM171" s="31"/>
      <c r="AN171" s="31"/>
      <c r="AO171" s="31"/>
      <c r="AP171" s="31"/>
      <c r="AQ171" s="31"/>
      <c r="AR171" s="33">
        <v>0</v>
      </c>
      <c r="AS171" s="33"/>
      <c r="AT171" s="33"/>
      <c r="AU171" s="33"/>
      <c r="AV171" s="33"/>
      <c r="AW171" s="29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4">
        <f>SUM(AJ171)</f>
        <v>116</v>
      </c>
      <c r="BJ171" s="12" t="s">
        <v>341</v>
      </c>
      <c r="BK171" s="31">
        <v>165</v>
      </c>
    </row>
    <row r="172" spans="1:63">
      <c r="A172" s="14"/>
      <c r="B172" s="31">
        <v>165</v>
      </c>
      <c r="C172" s="38" t="s">
        <v>342</v>
      </c>
      <c r="D172" s="38" t="s">
        <v>243</v>
      </c>
      <c r="E172" s="31">
        <v>101987</v>
      </c>
      <c r="F172" s="15">
        <v>116</v>
      </c>
      <c r="G172" s="31"/>
      <c r="H172" s="31"/>
      <c r="I172" s="31"/>
      <c r="J172" s="31"/>
      <c r="K172" s="33"/>
      <c r="L172" s="33"/>
      <c r="M172" s="33"/>
      <c r="N172" s="31"/>
      <c r="O172" s="31"/>
      <c r="P172" s="15"/>
      <c r="Q172" s="31"/>
      <c r="R172" s="31"/>
      <c r="S172" s="31"/>
      <c r="T172" s="31"/>
      <c r="U172" s="31"/>
      <c r="V172" s="31"/>
      <c r="W172" s="31"/>
      <c r="X172" s="15"/>
      <c r="Y172" s="31"/>
      <c r="Z172" s="31"/>
      <c r="AA172" s="15"/>
      <c r="AB172" s="31"/>
      <c r="AC172" s="31"/>
      <c r="AD172" s="31"/>
      <c r="AE172" s="31">
        <v>116</v>
      </c>
      <c r="AF172" s="31"/>
      <c r="AG172" s="31"/>
      <c r="AH172" s="31"/>
      <c r="AI172" s="31"/>
      <c r="AJ172" s="31">
        <v>0</v>
      </c>
      <c r="AK172" s="31"/>
      <c r="AL172" s="31"/>
      <c r="AM172" s="31"/>
      <c r="AN172" s="31"/>
      <c r="AO172" s="31"/>
      <c r="AP172" s="31"/>
      <c r="AQ172" s="31"/>
      <c r="AR172" s="33"/>
      <c r="AS172" s="33"/>
      <c r="AT172" s="33"/>
      <c r="AU172" s="33"/>
      <c r="AV172" s="33"/>
      <c r="AW172" s="29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4">
        <f>SUM(AE172)</f>
        <v>116</v>
      </c>
      <c r="BJ172" s="38" t="s">
        <v>342</v>
      </c>
      <c r="BK172" s="31">
        <v>165</v>
      </c>
    </row>
    <row r="173" spans="1:63">
      <c r="A173" s="14"/>
      <c r="B173" s="31">
        <v>167</v>
      </c>
      <c r="C173" s="38" t="s">
        <v>343</v>
      </c>
      <c r="D173" s="38" t="s">
        <v>292</v>
      </c>
      <c r="E173" s="31">
        <v>131279</v>
      </c>
      <c r="F173" s="15">
        <v>109</v>
      </c>
      <c r="G173" s="31"/>
      <c r="H173" s="31"/>
      <c r="I173" s="31"/>
      <c r="J173" s="31"/>
      <c r="K173" s="33"/>
      <c r="L173" s="33"/>
      <c r="M173" s="33"/>
      <c r="N173" s="31"/>
      <c r="O173" s="31"/>
      <c r="P173" s="15"/>
      <c r="Q173" s="31"/>
      <c r="R173" s="31"/>
      <c r="S173" s="31"/>
      <c r="T173" s="31"/>
      <c r="U173" s="31"/>
      <c r="V173" s="31"/>
      <c r="W173" s="31"/>
      <c r="X173" s="15"/>
      <c r="Y173" s="31"/>
      <c r="Z173" s="31"/>
      <c r="AA173" s="15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>
        <v>109</v>
      </c>
      <c r="AO173" s="31"/>
      <c r="AP173" s="31"/>
      <c r="AQ173" s="31"/>
      <c r="AR173" s="33">
        <v>0</v>
      </c>
      <c r="AS173" s="33"/>
      <c r="AT173" s="33"/>
      <c r="AU173" s="33"/>
      <c r="AV173" s="33"/>
      <c r="AW173" s="29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4">
        <f>SUM(AN173)</f>
        <v>109</v>
      </c>
      <c r="BJ173" s="38" t="s">
        <v>343</v>
      </c>
      <c r="BK173" s="31">
        <v>167</v>
      </c>
    </row>
    <row r="174" spans="1:63">
      <c r="A174" s="14"/>
      <c r="B174" s="31">
        <v>168</v>
      </c>
      <c r="C174" s="12" t="s">
        <v>344</v>
      </c>
      <c r="D174" s="12" t="s">
        <v>90</v>
      </c>
      <c r="E174" s="14">
        <v>106417</v>
      </c>
      <c r="F174" s="15">
        <v>106</v>
      </c>
      <c r="G174" s="31"/>
      <c r="H174" s="31"/>
      <c r="I174" s="31"/>
      <c r="J174" s="31"/>
      <c r="K174" s="33"/>
      <c r="L174" s="33"/>
      <c r="M174" s="33"/>
      <c r="N174" s="31"/>
      <c r="O174" s="31"/>
      <c r="P174" s="15"/>
      <c r="Q174" s="31"/>
      <c r="R174" s="31"/>
      <c r="S174" s="31"/>
      <c r="T174" s="31"/>
      <c r="U174" s="31"/>
      <c r="V174" s="31"/>
      <c r="W174" s="31"/>
      <c r="X174" s="15"/>
      <c r="Y174" s="31"/>
      <c r="Z174" s="31"/>
      <c r="AA174" s="15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3"/>
      <c r="AS174" s="33"/>
      <c r="AT174" s="33"/>
      <c r="AU174" s="33">
        <v>106</v>
      </c>
      <c r="AV174" s="33">
        <v>0</v>
      </c>
      <c r="AW174" s="29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4">
        <f>SUM(AU174)</f>
        <v>106</v>
      </c>
      <c r="BJ174" s="12" t="s">
        <v>344</v>
      </c>
      <c r="BK174" s="31">
        <v>168</v>
      </c>
    </row>
    <row r="175" spans="1:63">
      <c r="A175" s="14"/>
      <c r="B175" s="31">
        <v>169</v>
      </c>
      <c r="C175" s="12" t="s">
        <v>345</v>
      </c>
      <c r="D175" s="12" t="s">
        <v>346</v>
      </c>
      <c r="E175" s="14">
        <v>124777</v>
      </c>
      <c r="F175" s="15">
        <v>103</v>
      </c>
      <c r="G175" s="31"/>
      <c r="H175" s="31"/>
      <c r="I175" s="31"/>
      <c r="J175" s="31"/>
      <c r="K175" s="33"/>
      <c r="L175" s="33"/>
      <c r="M175" s="33"/>
      <c r="N175" s="31"/>
      <c r="O175" s="31"/>
      <c r="P175" s="15"/>
      <c r="Q175" s="31"/>
      <c r="R175" s="31"/>
      <c r="S175" s="31"/>
      <c r="T175" s="31"/>
      <c r="U175" s="31"/>
      <c r="V175" s="31"/>
      <c r="W175" s="31"/>
      <c r="X175" s="15"/>
      <c r="Y175" s="31"/>
      <c r="Z175" s="31"/>
      <c r="AA175" s="15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>
        <v>103</v>
      </c>
      <c r="AM175" s="31"/>
      <c r="AN175" s="31"/>
      <c r="AO175" s="31"/>
      <c r="AP175" s="31"/>
      <c r="AQ175" s="31"/>
      <c r="AR175" s="33"/>
      <c r="AS175" s="33"/>
      <c r="AT175" s="33"/>
      <c r="AU175" s="33"/>
      <c r="AV175" s="33"/>
      <c r="AW175" s="29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4">
        <f>SUM(AL175)</f>
        <v>103</v>
      </c>
      <c r="BJ175" s="12" t="s">
        <v>345</v>
      </c>
      <c r="BK175" s="31">
        <v>169</v>
      </c>
    </row>
    <row r="176" spans="1:63">
      <c r="A176" s="14"/>
      <c r="B176" s="31">
        <v>170</v>
      </c>
      <c r="C176" s="12" t="s">
        <v>347</v>
      </c>
      <c r="D176" s="12" t="s">
        <v>303</v>
      </c>
      <c r="E176" s="14">
        <v>103113</v>
      </c>
      <c r="F176" s="15">
        <v>101</v>
      </c>
      <c r="G176" s="31"/>
      <c r="H176" s="31"/>
      <c r="I176" s="31"/>
      <c r="J176" s="31"/>
      <c r="K176" s="33"/>
      <c r="L176" s="33"/>
      <c r="M176" s="33"/>
      <c r="N176" s="31"/>
      <c r="O176" s="31"/>
      <c r="P176" s="15"/>
      <c r="Q176" s="31"/>
      <c r="R176" s="31"/>
      <c r="S176" s="31"/>
      <c r="T176" s="31"/>
      <c r="U176" s="31"/>
      <c r="V176" s="31"/>
      <c r="W176" s="31"/>
      <c r="X176" s="15"/>
      <c r="Y176" s="31"/>
      <c r="Z176" s="31"/>
      <c r="AA176" s="15"/>
      <c r="AB176" s="31"/>
      <c r="AC176" s="31"/>
      <c r="AD176" s="31"/>
      <c r="AE176" s="31"/>
      <c r="AF176" s="31"/>
      <c r="AG176" s="31">
        <v>0</v>
      </c>
      <c r="AH176" s="31"/>
      <c r="AI176" s="31"/>
      <c r="AJ176" s="31"/>
      <c r="AK176" s="31"/>
      <c r="AL176" s="31"/>
      <c r="AM176" s="31"/>
      <c r="AN176" s="31"/>
      <c r="AO176" s="31">
        <v>101</v>
      </c>
      <c r="AP176" s="31"/>
      <c r="AQ176" s="31"/>
      <c r="AR176" s="33"/>
      <c r="AS176" s="33"/>
      <c r="AT176" s="33"/>
      <c r="AU176" s="33">
        <v>0</v>
      </c>
      <c r="AV176" s="33"/>
      <c r="AW176" s="29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4">
        <f>SUM(AO176)</f>
        <v>101</v>
      </c>
      <c r="BJ176" s="12" t="s">
        <v>347</v>
      </c>
      <c r="BK176" s="31">
        <v>170</v>
      </c>
    </row>
    <row r="177" spans="1:63">
      <c r="A177" s="14"/>
      <c r="B177" s="31">
        <v>171</v>
      </c>
      <c r="C177" s="38" t="s">
        <v>348</v>
      </c>
      <c r="D177" s="38" t="s">
        <v>349</v>
      </c>
      <c r="E177" s="31">
        <v>139269</v>
      </c>
      <c r="F177" s="15">
        <v>98</v>
      </c>
      <c r="G177" s="31"/>
      <c r="H177" s="31"/>
      <c r="I177" s="31"/>
      <c r="J177" s="31">
        <v>51</v>
      </c>
      <c r="K177" s="33"/>
      <c r="L177" s="33"/>
      <c r="M177" s="33"/>
      <c r="N177" s="31"/>
      <c r="O177" s="31"/>
      <c r="P177" s="15"/>
      <c r="Q177" s="31"/>
      <c r="R177" s="31"/>
      <c r="S177" s="31"/>
      <c r="T177" s="31"/>
      <c r="U177" s="31"/>
      <c r="V177" s="31"/>
      <c r="W177" s="31"/>
      <c r="X177" s="15"/>
      <c r="Y177" s="31"/>
      <c r="Z177" s="31"/>
      <c r="AA177" s="15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>
        <v>47</v>
      </c>
      <c r="AQ177" s="31"/>
      <c r="AR177" s="33"/>
      <c r="AS177" s="33"/>
      <c r="AT177" s="33"/>
      <c r="AU177" s="33"/>
      <c r="AV177" s="33"/>
      <c r="AW177" s="29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4">
        <f>SUM(J177,AP177)</f>
        <v>98</v>
      </c>
      <c r="BJ177" s="38" t="s">
        <v>348</v>
      </c>
      <c r="BK177" s="31">
        <v>171</v>
      </c>
    </row>
    <row r="178" spans="1:63">
      <c r="A178" s="14"/>
      <c r="B178" s="31">
        <v>172</v>
      </c>
      <c r="C178" s="38" t="s">
        <v>350</v>
      </c>
      <c r="D178" s="38" t="s">
        <v>95</v>
      </c>
      <c r="E178" s="31">
        <v>113964</v>
      </c>
      <c r="F178" s="15">
        <v>91</v>
      </c>
      <c r="G178" s="31"/>
      <c r="H178" s="31"/>
      <c r="I178" s="31"/>
      <c r="J178" s="31"/>
      <c r="K178" s="33"/>
      <c r="L178" s="33"/>
      <c r="M178" s="33"/>
      <c r="N178" s="31"/>
      <c r="O178" s="31"/>
      <c r="P178" s="15"/>
      <c r="Q178" s="31"/>
      <c r="R178" s="31"/>
      <c r="S178" s="31"/>
      <c r="T178" s="31"/>
      <c r="U178" s="31"/>
      <c r="V178" s="31"/>
      <c r="W178" s="31"/>
      <c r="X178" s="15"/>
      <c r="Y178" s="31"/>
      <c r="Z178" s="31"/>
      <c r="AA178" s="15"/>
      <c r="AB178" s="31">
        <v>0</v>
      </c>
      <c r="AC178" s="31">
        <v>0</v>
      </c>
      <c r="AD178" s="31"/>
      <c r="AE178" s="31"/>
      <c r="AF178" s="31"/>
      <c r="AG178" s="31"/>
      <c r="AH178" s="31">
        <v>91</v>
      </c>
      <c r="AI178" s="31"/>
      <c r="AJ178" s="31"/>
      <c r="AK178" s="31"/>
      <c r="AL178" s="31"/>
      <c r="AM178" s="31"/>
      <c r="AN178" s="31"/>
      <c r="AO178" s="31"/>
      <c r="AP178" s="31"/>
      <c r="AQ178" s="31"/>
      <c r="AR178" s="33"/>
      <c r="AS178" s="33"/>
      <c r="AT178" s="33"/>
      <c r="AU178" s="33"/>
      <c r="AV178" s="33"/>
      <c r="AW178" s="29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4">
        <f>SUM(AH178)</f>
        <v>91</v>
      </c>
      <c r="BJ178" s="38" t="s">
        <v>350</v>
      </c>
      <c r="BK178" s="31">
        <v>172</v>
      </c>
    </row>
    <row r="179" spans="1:63">
      <c r="A179" s="14"/>
      <c r="B179" s="31">
        <v>172</v>
      </c>
      <c r="C179" s="12" t="s">
        <v>351</v>
      </c>
      <c r="D179" s="12" t="s">
        <v>352</v>
      </c>
      <c r="E179" s="14">
        <v>139632</v>
      </c>
      <c r="F179" s="15">
        <v>91</v>
      </c>
      <c r="G179" s="31"/>
      <c r="H179" s="31"/>
      <c r="I179" s="31"/>
      <c r="J179" s="31"/>
      <c r="K179" s="33"/>
      <c r="L179" s="33"/>
      <c r="M179" s="33"/>
      <c r="N179" s="31"/>
      <c r="O179" s="31"/>
      <c r="P179" s="15"/>
      <c r="Q179" s="31"/>
      <c r="R179" s="31"/>
      <c r="S179" s="31"/>
      <c r="T179" s="31"/>
      <c r="U179" s="31"/>
      <c r="V179" s="31"/>
      <c r="W179" s="31"/>
      <c r="X179" s="15"/>
      <c r="Y179" s="31"/>
      <c r="Z179" s="31"/>
      <c r="AA179" s="15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3">
        <v>91</v>
      </c>
      <c r="AW179" s="29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4">
        <f>SUM(AV179)</f>
        <v>91</v>
      </c>
      <c r="BJ179" s="12" t="s">
        <v>351</v>
      </c>
      <c r="BK179" s="31">
        <v>172</v>
      </c>
    </row>
    <row r="180" spans="1:63">
      <c r="A180" s="14"/>
      <c r="B180" s="31">
        <v>172</v>
      </c>
      <c r="C180" s="12" t="s">
        <v>353</v>
      </c>
      <c r="D180" s="12" t="s">
        <v>354</v>
      </c>
      <c r="E180" s="14">
        <v>142427</v>
      </c>
      <c r="F180" s="15">
        <v>91</v>
      </c>
      <c r="G180" s="31"/>
      <c r="H180" s="31"/>
      <c r="I180" s="31"/>
      <c r="J180" s="31"/>
      <c r="K180" s="33"/>
      <c r="L180" s="33"/>
      <c r="M180" s="33"/>
      <c r="N180" s="31"/>
      <c r="O180" s="31"/>
      <c r="P180" s="15"/>
      <c r="Q180" s="31"/>
      <c r="R180" s="31"/>
      <c r="S180" s="31"/>
      <c r="T180" s="31"/>
      <c r="U180" s="31"/>
      <c r="V180" s="31"/>
      <c r="W180" s="31"/>
      <c r="X180" s="15"/>
      <c r="Y180" s="31"/>
      <c r="Z180" s="31"/>
      <c r="AA180" s="15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3">
        <v>91</v>
      </c>
      <c r="AW180" s="29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4">
        <f>SUM(AV180)</f>
        <v>91</v>
      </c>
      <c r="BJ180" s="12" t="s">
        <v>353</v>
      </c>
      <c r="BK180" s="31">
        <v>172</v>
      </c>
    </row>
    <row r="181" spans="1:63">
      <c r="A181" s="14"/>
      <c r="B181" s="31">
        <v>175</v>
      </c>
      <c r="C181" s="12" t="s">
        <v>355</v>
      </c>
      <c r="D181" s="12" t="s">
        <v>356</v>
      </c>
      <c r="E181" s="14">
        <v>134718</v>
      </c>
      <c r="F181" s="15">
        <v>89</v>
      </c>
      <c r="G181" s="31"/>
      <c r="H181" s="31"/>
      <c r="I181" s="31"/>
      <c r="J181" s="31"/>
      <c r="K181" s="33"/>
      <c r="L181" s="33"/>
      <c r="M181" s="33"/>
      <c r="N181" s="31"/>
      <c r="O181" s="31"/>
      <c r="P181" s="15"/>
      <c r="Q181" s="31"/>
      <c r="R181" s="31"/>
      <c r="S181" s="31"/>
      <c r="T181" s="31"/>
      <c r="U181" s="31"/>
      <c r="V181" s="31"/>
      <c r="W181" s="31"/>
      <c r="X181" s="15"/>
      <c r="Y181" s="31"/>
      <c r="Z181" s="31"/>
      <c r="AA181" s="15"/>
      <c r="AB181" s="31"/>
      <c r="AC181" s="31"/>
      <c r="AD181" s="31"/>
      <c r="AE181" s="31"/>
      <c r="AF181" s="31"/>
      <c r="AG181" s="31"/>
      <c r="AH181" s="31">
        <v>89</v>
      </c>
      <c r="AI181" s="31"/>
      <c r="AJ181" s="31"/>
      <c r="AK181" s="31"/>
      <c r="AL181" s="31"/>
      <c r="AM181" s="31"/>
      <c r="AN181" s="31"/>
      <c r="AO181" s="31"/>
      <c r="AP181" s="31"/>
      <c r="AQ181" s="31"/>
      <c r="AR181" s="33"/>
      <c r="AS181" s="33"/>
      <c r="AT181" s="33"/>
      <c r="AU181" s="33"/>
      <c r="AV181" s="33"/>
      <c r="AW181" s="29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4">
        <f>SUM(AH181)</f>
        <v>89</v>
      </c>
      <c r="BJ181" s="12" t="s">
        <v>355</v>
      </c>
      <c r="BK181" s="31">
        <v>175</v>
      </c>
    </row>
    <row r="182" spans="1:63">
      <c r="A182" s="14"/>
      <c r="B182" s="31">
        <v>176</v>
      </c>
      <c r="C182" s="12" t="s">
        <v>357</v>
      </c>
      <c r="D182" s="12" t="s">
        <v>358</v>
      </c>
      <c r="E182" s="14">
        <v>94898</v>
      </c>
      <c r="F182" s="15">
        <v>88</v>
      </c>
      <c r="G182" s="31"/>
      <c r="H182" s="31"/>
      <c r="I182" s="31"/>
      <c r="J182" s="31"/>
      <c r="K182" s="33"/>
      <c r="L182" s="33"/>
      <c r="M182" s="33"/>
      <c r="N182" s="31"/>
      <c r="O182" s="31"/>
      <c r="P182" s="15"/>
      <c r="Q182" s="31"/>
      <c r="R182" s="31"/>
      <c r="S182" s="31"/>
      <c r="T182" s="31"/>
      <c r="U182" s="31"/>
      <c r="V182" s="31"/>
      <c r="W182" s="31"/>
      <c r="X182" s="15"/>
      <c r="Y182" s="31"/>
      <c r="Z182" s="31"/>
      <c r="AA182" s="15"/>
      <c r="AB182" s="31"/>
      <c r="AC182" s="31"/>
      <c r="AD182" s="31"/>
      <c r="AE182" s="31"/>
      <c r="AF182" s="31"/>
      <c r="AG182" s="31"/>
      <c r="AH182" s="31"/>
      <c r="AI182" s="31">
        <v>44</v>
      </c>
      <c r="AJ182" s="31"/>
      <c r="AK182" s="31"/>
      <c r="AL182" s="31"/>
      <c r="AM182" s="31">
        <v>44</v>
      </c>
      <c r="AN182" s="31"/>
      <c r="AO182" s="31"/>
      <c r="AP182" s="31"/>
      <c r="AQ182" s="31"/>
      <c r="AR182" s="33"/>
      <c r="AS182" s="33"/>
      <c r="AT182" s="33"/>
      <c r="AU182" s="33"/>
      <c r="AV182" s="33"/>
      <c r="AW182" s="29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4">
        <f>SUM(AI182,AM182)</f>
        <v>88</v>
      </c>
      <c r="BJ182" s="12" t="s">
        <v>357</v>
      </c>
      <c r="BK182" s="31">
        <v>176</v>
      </c>
    </row>
    <row r="183" spans="1:63">
      <c r="A183" s="14"/>
      <c r="B183" s="31">
        <v>176</v>
      </c>
      <c r="C183" s="12" t="s">
        <v>359</v>
      </c>
      <c r="D183" s="39" t="s">
        <v>360</v>
      </c>
      <c r="E183" s="40">
        <v>142042</v>
      </c>
      <c r="F183" s="34">
        <v>88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34"/>
      <c r="Q183" s="33"/>
      <c r="R183" s="33"/>
      <c r="S183" s="33"/>
      <c r="T183" s="33"/>
      <c r="U183" s="33"/>
      <c r="V183" s="33"/>
      <c r="W183" s="33"/>
      <c r="X183" s="34"/>
      <c r="Y183" s="33"/>
      <c r="Z183" s="33"/>
      <c r="AA183" s="34"/>
      <c r="AB183" s="33"/>
      <c r="AC183" s="33"/>
      <c r="AD183" s="33"/>
      <c r="AE183" s="33"/>
      <c r="AF183" s="33"/>
      <c r="AG183" s="33"/>
      <c r="AH183" s="31">
        <v>88</v>
      </c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5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4">
        <f>SUM(AH183)</f>
        <v>88</v>
      </c>
      <c r="BJ183" s="12" t="s">
        <v>359</v>
      </c>
      <c r="BK183" s="31">
        <v>176</v>
      </c>
    </row>
    <row r="184" spans="1:63">
      <c r="A184" s="14"/>
      <c r="B184" s="31">
        <v>178</v>
      </c>
      <c r="C184" s="12" t="s">
        <v>361</v>
      </c>
      <c r="D184" s="12" t="s">
        <v>362</v>
      </c>
      <c r="E184" s="14">
        <v>123747</v>
      </c>
      <c r="F184" s="15">
        <v>81</v>
      </c>
      <c r="G184" s="31"/>
      <c r="H184" s="31"/>
      <c r="I184" s="31"/>
      <c r="J184" s="31">
        <v>44</v>
      </c>
      <c r="K184" s="33"/>
      <c r="L184" s="33"/>
      <c r="M184" s="33"/>
      <c r="N184" s="31"/>
      <c r="O184" s="31"/>
      <c r="P184" s="15"/>
      <c r="Q184" s="31"/>
      <c r="R184" s="31"/>
      <c r="S184" s="31"/>
      <c r="T184" s="31"/>
      <c r="U184" s="31"/>
      <c r="V184" s="31"/>
      <c r="W184" s="31"/>
      <c r="X184" s="15"/>
      <c r="Y184" s="31"/>
      <c r="Z184" s="31"/>
      <c r="AA184" s="15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>
        <v>37</v>
      </c>
      <c r="AQ184" s="31"/>
      <c r="AR184" s="33"/>
      <c r="AS184" s="33"/>
      <c r="AT184" s="33"/>
      <c r="AU184" s="33"/>
      <c r="AV184" s="33"/>
      <c r="AW184" s="29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4">
        <f>SUM(J184,AP184)</f>
        <v>81</v>
      </c>
      <c r="BJ184" s="12" t="s">
        <v>361</v>
      </c>
      <c r="BK184" s="31">
        <v>178</v>
      </c>
    </row>
    <row r="185" spans="1:63">
      <c r="A185" s="14"/>
      <c r="B185" s="31">
        <v>179</v>
      </c>
      <c r="C185" s="12" t="s">
        <v>363</v>
      </c>
      <c r="D185" s="12" t="s">
        <v>364</v>
      </c>
      <c r="E185" s="14">
        <v>130503</v>
      </c>
      <c r="F185" s="15">
        <v>73</v>
      </c>
      <c r="G185" s="31"/>
      <c r="H185" s="31"/>
      <c r="I185" s="31"/>
      <c r="J185" s="31"/>
      <c r="K185" s="33"/>
      <c r="L185" s="33"/>
      <c r="M185" s="33"/>
      <c r="N185" s="31"/>
      <c r="O185" s="31"/>
      <c r="P185" s="15"/>
      <c r="Q185" s="31"/>
      <c r="R185" s="31"/>
      <c r="S185" s="31"/>
      <c r="T185" s="31"/>
      <c r="U185" s="31"/>
      <c r="V185" s="31"/>
      <c r="W185" s="31"/>
      <c r="X185" s="15"/>
      <c r="Y185" s="31"/>
      <c r="Z185" s="31"/>
      <c r="AA185" s="15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>
        <v>73</v>
      </c>
      <c r="AM185" s="31"/>
      <c r="AN185" s="31"/>
      <c r="AO185" s="31"/>
      <c r="AP185" s="31"/>
      <c r="AQ185" s="31"/>
      <c r="AR185" s="33"/>
      <c r="AS185" s="33"/>
      <c r="AT185" s="33"/>
      <c r="AU185" s="33"/>
      <c r="AV185" s="33"/>
      <c r="AW185" s="29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4">
        <f>SUM(AL185)</f>
        <v>73</v>
      </c>
      <c r="BJ185" s="12" t="s">
        <v>363</v>
      </c>
      <c r="BK185" s="31">
        <v>179</v>
      </c>
    </row>
    <row r="186" spans="1:63">
      <c r="A186" s="14"/>
      <c r="B186" s="31">
        <v>180</v>
      </c>
      <c r="C186" s="12" t="s">
        <v>365</v>
      </c>
      <c r="D186" s="12" t="s">
        <v>366</v>
      </c>
      <c r="E186" s="14">
        <v>90031</v>
      </c>
      <c r="F186" s="34">
        <v>71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34"/>
      <c r="Q186" s="33"/>
      <c r="R186" s="33"/>
      <c r="S186" s="33"/>
      <c r="T186" s="33"/>
      <c r="U186" s="33"/>
      <c r="V186" s="33"/>
      <c r="W186" s="33"/>
      <c r="X186" s="34"/>
      <c r="Y186" s="33"/>
      <c r="Z186" s="33"/>
      <c r="AA186" s="34"/>
      <c r="AB186" s="33"/>
      <c r="AC186" s="33"/>
      <c r="AD186" s="33"/>
      <c r="AE186" s="33"/>
      <c r="AF186" s="33"/>
      <c r="AG186" s="33"/>
      <c r="AH186" s="33"/>
      <c r="AI186" s="33">
        <v>35</v>
      </c>
      <c r="AJ186" s="33"/>
      <c r="AK186" s="33"/>
      <c r="AL186" s="33"/>
      <c r="AM186" s="33">
        <v>36</v>
      </c>
      <c r="AN186" s="33"/>
      <c r="AO186" s="33"/>
      <c r="AP186" s="33"/>
      <c r="AQ186" s="33"/>
      <c r="AR186" s="33"/>
      <c r="AS186" s="33"/>
      <c r="AT186" s="33"/>
      <c r="AU186" s="33"/>
      <c r="AV186" s="33"/>
      <c r="AW186" s="35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4">
        <f>SUM(AI186,AM186)</f>
        <v>71</v>
      </c>
      <c r="BJ186" s="12" t="s">
        <v>365</v>
      </c>
      <c r="BK186" s="31">
        <v>180</v>
      </c>
    </row>
    <row r="187" spans="1:63">
      <c r="A187" s="14"/>
      <c r="B187" s="31">
        <v>180</v>
      </c>
      <c r="C187" s="12" t="s">
        <v>367</v>
      </c>
      <c r="D187" s="12" t="s">
        <v>368</v>
      </c>
      <c r="E187" s="14">
        <v>138968</v>
      </c>
      <c r="F187" s="15">
        <v>71</v>
      </c>
      <c r="G187" s="31"/>
      <c r="H187" s="31"/>
      <c r="I187" s="31"/>
      <c r="J187" s="31"/>
      <c r="K187" s="33"/>
      <c r="L187" s="33"/>
      <c r="M187" s="33"/>
      <c r="N187" s="31"/>
      <c r="O187" s="31"/>
      <c r="P187" s="15"/>
      <c r="Q187" s="31"/>
      <c r="R187" s="31"/>
      <c r="S187" s="31"/>
      <c r="T187" s="31"/>
      <c r="U187" s="31"/>
      <c r="V187" s="31"/>
      <c r="W187" s="31"/>
      <c r="X187" s="15"/>
      <c r="Y187" s="31"/>
      <c r="Z187" s="31"/>
      <c r="AA187" s="15"/>
      <c r="AB187" s="31"/>
      <c r="AC187" s="31"/>
      <c r="AD187" s="31"/>
      <c r="AE187" s="31"/>
      <c r="AF187" s="31"/>
      <c r="AG187" s="31">
        <v>0</v>
      </c>
      <c r="AH187" s="31"/>
      <c r="AI187" s="31"/>
      <c r="AJ187" s="31"/>
      <c r="AK187" s="31"/>
      <c r="AL187" s="31">
        <v>71</v>
      </c>
      <c r="AM187" s="31"/>
      <c r="AN187" s="31"/>
      <c r="AO187" s="31"/>
      <c r="AP187" s="31"/>
      <c r="AQ187" s="31"/>
      <c r="AR187" s="33"/>
      <c r="AS187" s="33"/>
      <c r="AT187" s="33"/>
      <c r="AU187" s="33"/>
      <c r="AV187" s="33"/>
      <c r="AW187" s="29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4">
        <f>SUM(AL187)</f>
        <v>71</v>
      </c>
      <c r="BJ187" s="12" t="s">
        <v>367</v>
      </c>
      <c r="BK187" s="31">
        <v>180</v>
      </c>
    </row>
    <row r="188" spans="1:63">
      <c r="A188" s="14"/>
      <c r="B188" s="31">
        <v>182</v>
      </c>
      <c r="C188" s="12" t="s">
        <v>369</v>
      </c>
      <c r="D188" s="12" t="s">
        <v>368</v>
      </c>
      <c r="E188" s="14">
        <v>139322</v>
      </c>
      <c r="F188" s="15">
        <v>70</v>
      </c>
      <c r="G188" s="31"/>
      <c r="H188" s="31"/>
      <c r="I188" s="31"/>
      <c r="J188" s="31"/>
      <c r="K188" s="33"/>
      <c r="L188" s="33"/>
      <c r="M188" s="33"/>
      <c r="N188" s="31"/>
      <c r="O188" s="31"/>
      <c r="P188" s="15"/>
      <c r="Q188" s="31"/>
      <c r="R188" s="31"/>
      <c r="S188" s="31"/>
      <c r="T188" s="31"/>
      <c r="U188" s="31"/>
      <c r="V188" s="31"/>
      <c r="W188" s="31"/>
      <c r="X188" s="15"/>
      <c r="Y188" s="31"/>
      <c r="Z188" s="31"/>
      <c r="AA188" s="15"/>
      <c r="AB188" s="31"/>
      <c r="AC188" s="31"/>
      <c r="AD188" s="31"/>
      <c r="AE188" s="31"/>
      <c r="AF188" s="31"/>
      <c r="AG188" s="31"/>
      <c r="AH188" s="31"/>
      <c r="AI188" s="31"/>
      <c r="AJ188" s="31">
        <v>0</v>
      </c>
      <c r="AK188" s="31"/>
      <c r="AL188" s="31">
        <v>70</v>
      </c>
      <c r="AM188" s="31"/>
      <c r="AN188" s="31"/>
      <c r="AO188" s="31"/>
      <c r="AP188" s="31"/>
      <c r="AQ188" s="31"/>
      <c r="AR188" s="33"/>
      <c r="AS188" s="33"/>
      <c r="AT188" s="33"/>
      <c r="AU188" s="33"/>
      <c r="AV188" s="33"/>
      <c r="AW188" s="29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4">
        <f>SUM(AL188)</f>
        <v>70</v>
      </c>
      <c r="BJ188" s="12" t="s">
        <v>369</v>
      </c>
      <c r="BK188" s="31">
        <v>182</v>
      </c>
    </row>
    <row r="189" spans="1:63">
      <c r="A189" s="14"/>
      <c r="B189" s="31">
        <v>183</v>
      </c>
      <c r="C189" s="12" t="s">
        <v>370</v>
      </c>
      <c r="D189" s="12" t="s">
        <v>371</v>
      </c>
      <c r="E189" s="14">
        <v>130898</v>
      </c>
      <c r="F189" s="15">
        <v>69</v>
      </c>
      <c r="G189" s="31"/>
      <c r="H189" s="31"/>
      <c r="I189" s="31"/>
      <c r="J189" s="31"/>
      <c r="K189" s="33"/>
      <c r="L189" s="33"/>
      <c r="M189" s="33"/>
      <c r="N189" s="31"/>
      <c r="O189" s="31"/>
      <c r="P189" s="15"/>
      <c r="Q189" s="31"/>
      <c r="R189" s="31"/>
      <c r="S189" s="31"/>
      <c r="T189" s="31"/>
      <c r="U189" s="31"/>
      <c r="V189" s="31"/>
      <c r="W189" s="31"/>
      <c r="X189" s="15"/>
      <c r="Y189" s="31"/>
      <c r="Z189" s="31"/>
      <c r="AA189" s="15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>
        <v>69</v>
      </c>
      <c r="AM189" s="31"/>
      <c r="AN189" s="31"/>
      <c r="AO189" s="31"/>
      <c r="AP189" s="31"/>
      <c r="AQ189" s="31"/>
      <c r="AR189" s="33"/>
      <c r="AS189" s="33"/>
      <c r="AT189" s="33"/>
      <c r="AU189" s="33"/>
      <c r="AV189" s="33"/>
      <c r="AW189" s="29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4">
        <f>SUM(AL189)</f>
        <v>69</v>
      </c>
      <c r="BJ189" s="12" t="s">
        <v>370</v>
      </c>
      <c r="BK189" s="31">
        <v>183</v>
      </c>
    </row>
    <row r="190" spans="1:63">
      <c r="A190" s="14"/>
      <c r="B190" s="31">
        <v>184</v>
      </c>
      <c r="C190" s="12" t="s">
        <v>372</v>
      </c>
      <c r="D190" s="12" t="s">
        <v>362</v>
      </c>
      <c r="E190" s="14">
        <v>93775</v>
      </c>
      <c r="F190" s="15">
        <v>68</v>
      </c>
      <c r="G190" s="31"/>
      <c r="H190" s="31"/>
      <c r="I190" s="31"/>
      <c r="J190" s="31"/>
      <c r="K190" s="33"/>
      <c r="L190" s="33"/>
      <c r="M190" s="33"/>
      <c r="N190" s="31"/>
      <c r="O190" s="31"/>
      <c r="P190" s="15"/>
      <c r="Q190" s="31"/>
      <c r="R190" s="31"/>
      <c r="S190" s="31"/>
      <c r="T190" s="31"/>
      <c r="U190" s="31"/>
      <c r="V190" s="31"/>
      <c r="W190" s="31"/>
      <c r="X190" s="15"/>
      <c r="Y190" s="31"/>
      <c r="Z190" s="31"/>
      <c r="AA190" s="15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>
        <v>68</v>
      </c>
      <c r="AQ190" s="31"/>
      <c r="AR190" s="33"/>
      <c r="AS190" s="33"/>
      <c r="AT190" s="33"/>
      <c r="AU190" s="33"/>
      <c r="AV190" s="33"/>
      <c r="AW190" s="29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4">
        <f>SUM(AP190)</f>
        <v>68</v>
      </c>
      <c r="BJ190" s="12" t="s">
        <v>372</v>
      </c>
      <c r="BK190" s="31">
        <v>184</v>
      </c>
    </row>
    <row r="191" spans="1:63">
      <c r="A191" s="14"/>
      <c r="B191" s="31">
        <v>185</v>
      </c>
      <c r="C191" s="12" t="s">
        <v>373</v>
      </c>
      <c r="D191" s="12" t="s">
        <v>374</v>
      </c>
      <c r="E191" s="14">
        <v>37110</v>
      </c>
      <c r="F191" s="34">
        <v>67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34"/>
      <c r="Q191" s="33"/>
      <c r="R191" s="33"/>
      <c r="S191" s="33"/>
      <c r="T191" s="33"/>
      <c r="U191" s="33"/>
      <c r="V191" s="33"/>
      <c r="W191" s="33"/>
      <c r="X191" s="34"/>
      <c r="Y191" s="33"/>
      <c r="Z191" s="33"/>
      <c r="AA191" s="34"/>
      <c r="AB191" s="33"/>
      <c r="AC191" s="33"/>
      <c r="AD191" s="33"/>
      <c r="AE191" s="33"/>
      <c r="AF191" s="33"/>
      <c r="AG191" s="33"/>
      <c r="AH191" s="31">
        <v>67</v>
      </c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5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4">
        <f>SUM(AH191)</f>
        <v>67</v>
      </c>
      <c r="BJ191" s="12" t="s">
        <v>373</v>
      </c>
      <c r="BK191" s="31">
        <v>185</v>
      </c>
    </row>
    <row r="192" spans="1:63">
      <c r="A192" s="14"/>
      <c r="B192" s="31">
        <v>186</v>
      </c>
      <c r="C192" s="12" t="s">
        <v>375</v>
      </c>
      <c r="D192" s="12" t="s">
        <v>156</v>
      </c>
      <c r="E192" s="14">
        <v>111874</v>
      </c>
      <c r="F192" s="15">
        <v>63</v>
      </c>
      <c r="G192" s="31"/>
      <c r="H192" s="31">
        <v>29</v>
      </c>
      <c r="I192" s="31"/>
      <c r="J192" s="31"/>
      <c r="K192" s="33"/>
      <c r="L192" s="33">
        <v>0</v>
      </c>
      <c r="M192" s="33">
        <v>0</v>
      </c>
      <c r="N192" s="31"/>
      <c r="O192" s="31"/>
      <c r="P192" s="15"/>
      <c r="Q192" s="31"/>
      <c r="R192" s="31"/>
      <c r="S192" s="31"/>
      <c r="T192" s="31"/>
      <c r="U192" s="31"/>
      <c r="V192" s="31"/>
      <c r="W192" s="31"/>
      <c r="X192" s="15"/>
      <c r="Y192" s="31"/>
      <c r="Z192" s="31"/>
      <c r="AA192" s="15"/>
      <c r="AB192" s="31"/>
      <c r="AC192" s="31"/>
      <c r="AD192" s="31">
        <v>34</v>
      </c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3"/>
      <c r="AS192" s="33">
        <v>0</v>
      </c>
      <c r="AT192" s="33">
        <v>0</v>
      </c>
      <c r="AU192" s="33"/>
      <c r="AV192" s="33"/>
      <c r="AW192" s="29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4">
        <f>SUM(H192,AD192)</f>
        <v>63</v>
      </c>
      <c r="BJ192" s="12" t="s">
        <v>375</v>
      </c>
      <c r="BK192" s="31">
        <v>186</v>
      </c>
    </row>
    <row r="193" spans="1:63">
      <c r="A193" s="14"/>
      <c r="B193" s="31">
        <v>187</v>
      </c>
      <c r="C193" s="12" t="s">
        <v>376</v>
      </c>
      <c r="D193" s="12" t="s">
        <v>139</v>
      </c>
      <c r="E193" s="14">
        <v>107748</v>
      </c>
      <c r="F193" s="34">
        <v>59</v>
      </c>
      <c r="G193" s="33"/>
      <c r="H193" s="33"/>
      <c r="I193" s="33"/>
      <c r="J193" s="33"/>
      <c r="K193" s="33"/>
      <c r="L193" s="33"/>
      <c r="M193" s="33"/>
      <c r="N193" s="33"/>
      <c r="O193" s="33"/>
      <c r="P193" s="34"/>
      <c r="Q193" s="33"/>
      <c r="R193" s="33"/>
      <c r="S193" s="33"/>
      <c r="T193" s="33"/>
      <c r="U193" s="33"/>
      <c r="V193" s="33"/>
      <c r="W193" s="33"/>
      <c r="X193" s="34"/>
      <c r="Y193" s="33"/>
      <c r="Z193" s="33"/>
      <c r="AA193" s="34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>
        <v>59</v>
      </c>
      <c r="AQ193" s="33"/>
      <c r="AR193" s="33"/>
      <c r="AS193" s="33"/>
      <c r="AT193" s="33"/>
      <c r="AU193" s="33"/>
      <c r="AV193" s="33"/>
      <c r="AW193" s="35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4">
        <f>SUM(AP193)</f>
        <v>59</v>
      </c>
      <c r="BJ193" s="12" t="s">
        <v>376</v>
      </c>
      <c r="BK193" s="31">
        <v>187</v>
      </c>
    </row>
    <row r="194" spans="1:63">
      <c r="A194" s="14"/>
      <c r="B194" s="31">
        <v>188</v>
      </c>
      <c r="C194" s="12" t="s">
        <v>377</v>
      </c>
      <c r="D194" s="12" t="s">
        <v>378</v>
      </c>
      <c r="E194" s="14">
        <v>136054</v>
      </c>
      <c r="F194" s="15">
        <v>57</v>
      </c>
      <c r="G194" s="31"/>
      <c r="H194" s="31"/>
      <c r="I194" s="31"/>
      <c r="J194" s="31"/>
      <c r="K194" s="33"/>
      <c r="L194" s="33"/>
      <c r="M194" s="33"/>
      <c r="N194" s="31"/>
      <c r="O194" s="31"/>
      <c r="P194" s="15"/>
      <c r="Q194" s="31"/>
      <c r="R194" s="31"/>
      <c r="S194" s="31"/>
      <c r="T194" s="31"/>
      <c r="U194" s="31"/>
      <c r="V194" s="31"/>
      <c r="W194" s="31"/>
      <c r="X194" s="15"/>
      <c r="Y194" s="31"/>
      <c r="Z194" s="31"/>
      <c r="AA194" s="15"/>
      <c r="AB194" s="31"/>
      <c r="AC194" s="31"/>
      <c r="AD194" s="31"/>
      <c r="AE194" s="31"/>
      <c r="AF194" s="31"/>
      <c r="AG194" s="31"/>
      <c r="AH194" s="31"/>
      <c r="AI194" s="31"/>
      <c r="AJ194" s="31">
        <v>0</v>
      </c>
      <c r="AK194" s="31"/>
      <c r="AL194" s="31">
        <v>57</v>
      </c>
      <c r="AM194" s="31"/>
      <c r="AN194" s="31"/>
      <c r="AO194" s="31"/>
      <c r="AP194" s="31"/>
      <c r="AQ194" s="31"/>
      <c r="AR194" s="33"/>
      <c r="AS194" s="33"/>
      <c r="AT194" s="33"/>
      <c r="AU194" s="33"/>
      <c r="AV194" s="33"/>
      <c r="AW194" s="29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4">
        <f>SUM(AL194)</f>
        <v>57</v>
      </c>
      <c r="BJ194" s="12" t="s">
        <v>377</v>
      </c>
      <c r="BK194" s="31">
        <v>188</v>
      </c>
    </row>
    <row r="195" spans="1:63">
      <c r="A195" s="14">
        <v>1</v>
      </c>
      <c r="B195" s="31">
        <v>189</v>
      </c>
      <c r="C195" s="12" t="s">
        <v>379</v>
      </c>
      <c r="D195" s="12" t="s">
        <v>380</v>
      </c>
      <c r="E195" s="14">
        <v>90033</v>
      </c>
      <c r="F195" s="34">
        <v>51</v>
      </c>
      <c r="G195" s="33"/>
      <c r="H195" s="33"/>
      <c r="I195" s="33"/>
      <c r="J195" s="33"/>
      <c r="K195" s="33"/>
      <c r="L195" s="33"/>
      <c r="M195" s="33"/>
      <c r="N195" s="33">
        <v>0</v>
      </c>
      <c r="O195" s="33">
        <v>0</v>
      </c>
      <c r="P195" s="34"/>
      <c r="Q195" s="33"/>
      <c r="R195" s="33"/>
      <c r="S195" s="33"/>
      <c r="T195" s="33"/>
      <c r="U195" s="33"/>
      <c r="V195" s="33"/>
      <c r="W195" s="33"/>
      <c r="X195" s="34"/>
      <c r="Y195" s="33"/>
      <c r="Z195" s="33"/>
      <c r="AA195" s="34"/>
      <c r="AB195" s="33"/>
      <c r="AC195" s="33"/>
      <c r="AD195" s="33"/>
      <c r="AE195" s="33"/>
      <c r="AF195" s="33"/>
      <c r="AG195" s="33"/>
      <c r="AH195" s="33"/>
      <c r="AI195" s="33">
        <v>51</v>
      </c>
      <c r="AJ195" s="33"/>
      <c r="AK195" s="33"/>
      <c r="AL195" s="33"/>
      <c r="AM195" s="33"/>
      <c r="AN195" s="31"/>
      <c r="AO195" s="33"/>
      <c r="AP195" s="33"/>
      <c r="AQ195" s="33"/>
      <c r="AR195" s="33"/>
      <c r="AS195" s="33"/>
      <c r="AT195" s="33"/>
      <c r="AU195" s="33"/>
      <c r="AV195" s="33"/>
      <c r="AW195" s="35"/>
      <c r="AX195" s="36"/>
      <c r="AY195" s="36"/>
      <c r="AZ195" s="36">
        <v>0</v>
      </c>
      <c r="BA195" s="36"/>
      <c r="BB195" s="36"/>
      <c r="BC195" s="36"/>
      <c r="BD195" s="36"/>
      <c r="BE195" s="36"/>
      <c r="BF195" s="36"/>
      <c r="BG195" s="36"/>
      <c r="BH195" s="36"/>
      <c r="BI195" s="34">
        <f>SUM(AI195)</f>
        <v>51</v>
      </c>
      <c r="BJ195" s="12" t="s">
        <v>379</v>
      </c>
      <c r="BK195" s="31">
        <v>189</v>
      </c>
    </row>
    <row r="196" spans="1:63">
      <c r="A196" s="14"/>
      <c r="B196" s="31">
        <v>190</v>
      </c>
      <c r="C196" s="12" t="s">
        <v>381</v>
      </c>
      <c r="D196" s="12" t="s">
        <v>382</v>
      </c>
      <c r="E196" s="14">
        <v>108675</v>
      </c>
      <c r="F196" s="15">
        <v>48</v>
      </c>
      <c r="G196" s="31"/>
      <c r="H196" s="31"/>
      <c r="I196" s="31"/>
      <c r="J196" s="31"/>
      <c r="K196" s="33"/>
      <c r="L196" s="33"/>
      <c r="M196" s="33"/>
      <c r="N196" s="31"/>
      <c r="O196" s="31"/>
      <c r="P196" s="15"/>
      <c r="Q196" s="31"/>
      <c r="R196" s="31"/>
      <c r="S196" s="31"/>
      <c r="T196" s="31"/>
      <c r="U196" s="31"/>
      <c r="V196" s="31"/>
      <c r="W196" s="31"/>
      <c r="X196" s="15"/>
      <c r="Y196" s="31"/>
      <c r="Z196" s="31"/>
      <c r="AA196" s="15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>
        <v>48</v>
      </c>
      <c r="AQ196" s="31"/>
      <c r="AR196" s="33"/>
      <c r="AS196" s="33"/>
      <c r="AT196" s="33"/>
      <c r="AU196" s="33"/>
      <c r="AV196" s="33"/>
      <c r="AW196" s="29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4">
        <f>SUM(AP196)</f>
        <v>48</v>
      </c>
      <c r="BJ196" s="12" t="s">
        <v>381</v>
      </c>
      <c r="BK196" s="31">
        <v>190</v>
      </c>
    </row>
    <row r="197" spans="1:63">
      <c r="A197" s="14"/>
      <c r="B197" s="31">
        <v>191</v>
      </c>
      <c r="C197" s="12" t="s">
        <v>383</v>
      </c>
      <c r="D197" s="12" t="s">
        <v>384</v>
      </c>
      <c r="E197" s="14">
        <v>129197</v>
      </c>
      <c r="F197" s="34">
        <v>47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4"/>
      <c r="Q197" s="33"/>
      <c r="R197" s="33"/>
      <c r="S197" s="33"/>
      <c r="T197" s="33"/>
      <c r="U197" s="33"/>
      <c r="V197" s="33"/>
      <c r="W197" s="33"/>
      <c r="X197" s="34"/>
      <c r="Y197" s="33"/>
      <c r="Z197" s="33"/>
      <c r="AA197" s="34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>
        <v>47</v>
      </c>
      <c r="AQ197" s="33"/>
      <c r="AR197" s="33"/>
      <c r="AS197" s="33"/>
      <c r="AT197" s="33"/>
      <c r="AU197" s="33"/>
      <c r="AV197" s="33"/>
      <c r="AW197" s="35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4">
        <f>SUM(AP197)</f>
        <v>47</v>
      </c>
      <c r="BJ197" s="12" t="s">
        <v>383</v>
      </c>
      <c r="BK197" s="31">
        <v>191</v>
      </c>
    </row>
    <row r="198" spans="1:63">
      <c r="A198" s="14"/>
      <c r="B198" s="31">
        <v>192</v>
      </c>
      <c r="C198" s="12" t="s">
        <v>385</v>
      </c>
      <c r="D198" s="12" t="s">
        <v>386</v>
      </c>
      <c r="E198" s="14">
        <v>1208</v>
      </c>
      <c r="F198" s="34">
        <v>44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4"/>
      <c r="Q198" s="33"/>
      <c r="R198" s="33"/>
      <c r="S198" s="33"/>
      <c r="T198" s="33"/>
      <c r="U198" s="33"/>
      <c r="V198" s="33"/>
      <c r="W198" s="33"/>
      <c r="X198" s="34"/>
      <c r="Y198" s="33"/>
      <c r="Z198" s="33"/>
      <c r="AA198" s="34"/>
      <c r="AB198" s="33"/>
      <c r="AC198" s="33"/>
      <c r="AD198" s="33">
        <v>44</v>
      </c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5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4">
        <f>SUM(AD198)</f>
        <v>44</v>
      </c>
      <c r="BJ198" s="12" t="s">
        <v>385</v>
      </c>
      <c r="BK198" s="31">
        <v>192</v>
      </c>
    </row>
    <row r="199" spans="1:63">
      <c r="A199" s="14"/>
      <c r="B199" s="31">
        <v>192</v>
      </c>
      <c r="C199" s="12" t="s">
        <v>387</v>
      </c>
      <c r="D199" s="12" t="s">
        <v>388</v>
      </c>
      <c r="E199" s="14">
        <v>137731</v>
      </c>
      <c r="F199" s="15">
        <v>44</v>
      </c>
      <c r="G199" s="31"/>
      <c r="H199" s="31"/>
      <c r="I199" s="31"/>
      <c r="J199" s="31">
        <v>44</v>
      </c>
      <c r="K199" s="33"/>
      <c r="L199" s="33"/>
      <c r="M199" s="33"/>
      <c r="N199" s="31"/>
      <c r="O199" s="31"/>
      <c r="P199" s="15"/>
      <c r="Q199" s="31"/>
      <c r="R199" s="31"/>
      <c r="S199" s="31"/>
      <c r="T199" s="31"/>
      <c r="U199" s="31"/>
      <c r="V199" s="31"/>
      <c r="W199" s="31"/>
      <c r="X199" s="15"/>
      <c r="Y199" s="31"/>
      <c r="Z199" s="31"/>
      <c r="AA199" s="15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29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4">
        <f>SUM(J199)</f>
        <v>44</v>
      </c>
      <c r="BJ199" s="12" t="s">
        <v>387</v>
      </c>
      <c r="BK199" s="31">
        <v>192</v>
      </c>
    </row>
    <row r="200" spans="1:63">
      <c r="A200" s="14"/>
      <c r="B200" s="31">
        <v>194</v>
      </c>
      <c r="C200" s="12" t="s">
        <v>389</v>
      </c>
      <c r="D200" s="12" t="s">
        <v>390</v>
      </c>
      <c r="E200" s="14">
        <v>129659</v>
      </c>
      <c r="F200" s="15">
        <v>37</v>
      </c>
      <c r="G200" s="31"/>
      <c r="H200" s="31"/>
      <c r="I200" s="31"/>
      <c r="J200" s="31"/>
      <c r="K200" s="33"/>
      <c r="L200" s="33"/>
      <c r="M200" s="33"/>
      <c r="N200" s="31"/>
      <c r="O200" s="31"/>
      <c r="P200" s="15"/>
      <c r="Q200" s="31"/>
      <c r="R200" s="31"/>
      <c r="S200" s="31"/>
      <c r="T200" s="31"/>
      <c r="U200" s="31"/>
      <c r="V200" s="31"/>
      <c r="W200" s="31"/>
      <c r="X200" s="15"/>
      <c r="Y200" s="31"/>
      <c r="Z200" s="31"/>
      <c r="AA200" s="15"/>
      <c r="AB200" s="31"/>
      <c r="AC200" s="31"/>
      <c r="AD200" s="31"/>
      <c r="AE200" s="31"/>
      <c r="AF200" s="31"/>
      <c r="AG200" s="31"/>
      <c r="AH200" s="31"/>
      <c r="AI200" s="31"/>
      <c r="AJ200" s="31">
        <v>0</v>
      </c>
      <c r="AK200" s="31"/>
      <c r="AL200" s="31"/>
      <c r="AM200" s="31"/>
      <c r="AN200" s="31"/>
      <c r="AO200" s="31"/>
      <c r="AP200" s="31">
        <v>37</v>
      </c>
      <c r="AQ200" s="31"/>
      <c r="AR200" s="33"/>
      <c r="AS200" s="33"/>
      <c r="AT200" s="33"/>
      <c r="AU200" s="33"/>
      <c r="AV200" s="33"/>
      <c r="AW200" s="29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4">
        <f>SUM(AP200)</f>
        <v>37</v>
      </c>
      <c r="BJ200" s="12" t="s">
        <v>389</v>
      </c>
      <c r="BK200" s="31">
        <v>194</v>
      </c>
    </row>
    <row r="201" spans="1:63">
      <c r="A201" s="14"/>
      <c r="B201" s="31">
        <v>195</v>
      </c>
      <c r="C201" s="12" t="s">
        <v>391</v>
      </c>
      <c r="D201" s="12" t="s">
        <v>252</v>
      </c>
      <c r="E201" s="14">
        <v>120099</v>
      </c>
      <c r="F201" s="34">
        <v>36</v>
      </c>
      <c r="G201" s="33"/>
      <c r="H201" s="33"/>
      <c r="I201" s="33"/>
      <c r="J201" s="33"/>
      <c r="K201" s="33"/>
      <c r="L201" s="33">
        <v>0</v>
      </c>
      <c r="M201" s="33">
        <v>0</v>
      </c>
      <c r="N201" s="33"/>
      <c r="O201" s="33"/>
      <c r="P201" s="34"/>
      <c r="Q201" s="33"/>
      <c r="R201" s="33"/>
      <c r="S201" s="33"/>
      <c r="T201" s="33"/>
      <c r="U201" s="33"/>
      <c r="V201" s="33"/>
      <c r="W201" s="33"/>
      <c r="X201" s="34"/>
      <c r="Y201" s="33"/>
      <c r="Z201" s="33"/>
      <c r="AA201" s="34"/>
      <c r="AB201" s="33"/>
      <c r="AC201" s="33"/>
      <c r="AD201" s="33">
        <v>36</v>
      </c>
      <c r="AE201" s="33"/>
      <c r="AF201" s="33"/>
      <c r="AG201" s="33">
        <v>0</v>
      </c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5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4">
        <f>SUM(AD201)</f>
        <v>36</v>
      </c>
      <c r="BJ201" s="12" t="s">
        <v>392</v>
      </c>
      <c r="BK201" s="31">
        <v>195</v>
      </c>
    </row>
    <row r="202" spans="1:63">
      <c r="A202" s="14"/>
      <c r="B202" s="31">
        <v>195</v>
      </c>
      <c r="C202" s="12" t="s">
        <v>393</v>
      </c>
      <c r="D202" s="12" t="s">
        <v>388</v>
      </c>
      <c r="E202" s="14">
        <v>137168</v>
      </c>
      <c r="F202" s="15">
        <v>36</v>
      </c>
      <c r="G202" s="31"/>
      <c r="H202" s="31"/>
      <c r="I202" s="31"/>
      <c r="J202" s="31">
        <v>36</v>
      </c>
      <c r="K202" s="33"/>
      <c r="L202" s="33"/>
      <c r="M202" s="33"/>
      <c r="N202" s="31"/>
      <c r="O202" s="31"/>
      <c r="P202" s="15"/>
      <c r="Q202" s="31"/>
      <c r="R202" s="31"/>
      <c r="S202" s="31"/>
      <c r="T202" s="31"/>
      <c r="U202" s="31"/>
      <c r="V202" s="31"/>
      <c r="W202" s="31"/>
      <c r="X202" s="15"/>
      <c r="Y202" s="31"/>
      <c r="Z202" s="31"/>
      <c r="AA202" s="15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29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4">
        <f>SUM(J202)</f>
        <v>36</v>
      </c>
      <c r="BJ202" s="12" t="s">
        <v>393</v>
      </c>
      <c r="BK202" s="31">
        <v>195</v>
      </c>
    </row>
    <row r="203" spans="1:63">
      <c r="A203" s="14"/>
      <c r="B203" s="31">
        <v>197</v>
      </c>
      <c r="C203" s="38" t="s">
        <v>394</v>
      </c>
      <c r="D203" s="38" t="s">
        <v>395</v>
      </c>
      <c r="E203" s="31">
        <v>140576</v>
      </c>
      <c r="F203" s="15">
        <v>35</v>
      </c>
      <c r="G203" s="31"/>
      <c r="H203" s="31"/>
      <c r="I203" s="31"/>
      <c r="J203" s="31">
        <v>35</v>
      </c>
      <c r="K203" s="33"/>
      <c r="L203" s="33"/>
      <c r="M203" s="33"/>
      <c r="N203" s="31"/>
      <c r="O203" s="31"/>
      <c r="P203" s="15"/>
      <c r="Q203" s="31"/>
      <c r="R203" s="31"/>
      <c r="S203" s="31"/>
      <c r="T203" s="31"/>
      <c r="U203" s="31"/>
      <c r="V203" s="31"/>
      <c r="W203" s="31"/>
      <c r="X203" s="15"/>
      <c r="Y203" s="31"/>
      <c r="Z203" s="31"/>
      <c r="AA203" s="15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3"/>
      <c r="AS203" s="33"/>
      <c r="AT203" s="33"/>
      <c r="AU203" s="33"/>
      <c r="AV203" s="33"/>
      <c r="AW203" s="29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4">
        <f>SUM(J203)</f>
        <v>35</v>
      </c>
      <c r="BJ203" s="38" t="s">
        <v>394</v>
      </c>
      <c r="BK203" s="31">
        <v>197</v>
      </c>
    </row>
    <row r="204" spans="1:63">
      <c r="A204" s="14"/>
      <c r="B204" s="31">
        <v>197</v>
      </c>
      <c r="C204" s="12" t="s">
        <v>396</v>
      </c>
      <c r="D204" s="12" t="s">
        <v>358</v>
      </c>
      <c r="E204" s="14">
        <v>112312</v>
      </c>
      <c r="F204" s="15">
        <v>35</v>
      </c>
      <c r="G204" s="31"/>
      <c r="H204" s="31"/>
      <c r="I204" s="31"/>
      <c r="J204" s="31"/>
      <c r="K204" s="33"/>
      <c r="L204" s="33"/>
      <c r="M204" s="33"/>
      <c r="N204" s="31"/>
      <c r="O204" s="31"/>
      <c r="P204" s="15"/>
      <c r="Q204" s="31"/>
      <c r="R204" s="31"/>
      <c r="S204" s="31"/>
      <c r="T204" s="31"/>
      <c r="U204" s="31"/>
      <c r="V204" s="31"/>
      <c r="W204" s="31"/>
      <c r="X204" s="15"/>
      <c r="Y204" s="31"/>
      <c r="Z204" s="31"/>
      <c r="AA204" s="15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>
        <v>35</v>
      </c>
      <c r="AN204" s="31"/>
      <c r="AO204" s="31"/>
      <c r="AP204" s="31"/>
      <c r="AQ204" s="31"/>
      <c r="AR204" s="33"/>
      <c r="AS204" s="33"/>
      <c r="AT204" s="33"/>
      <c r="AU204" s="33"/>
      <c r="AV204" s="33"/>
      <c r="AW204" s="29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4">
        <f>SUM(AM204)</f>
        <v>35</v>
      </c>
      <c r="BJ204" s="12" t="s">
        <v>396</v>
      </c>
      <c r="BK204" s="31">
        <v>197</v>
      </c>
    </row>
    <row r="205" spans="1:63">
      <c r="A205" s="14"/>
      <c r="B205" s="31">
        <v>197</v>
      </c>
      <c r="C205" s="12" t="s">
        <v>397</v>
      </c>
      <c r="D205" s="12" t="s">
        <v>398</v>
      </c>
      <c r="E205" s="14">
        <v>106879</v>
      </c>
      <c r="F205" s="15">
        <v>35</v>
      </c>
      <c r="G205" s="31"/>
      <c r="H205" s="31"/>
      <c r="I205" s="31"/>
      <c r="J205" s="31">
        <v>35</v>
      </c>
      <c r="K205" s="33"/>
      <c r="L205" s="33"/>
      <c r="M205" s="33"/>
      <c r="N205" s="31"/>
      <c r="O205" s="31"/>
      <c r="P205" s="15"/>
      <c r="Q205" s="31"/>
      <c r="R205" s="31"/>
      <c r="S205" s="31"/>
      <c r="T205" s="31"/>
      <c r="U205" s="31"/>
      <c r="V205" s="31"/>
      <c r="W205" s="31"/>
      <c r="X205" s="15"/>
      <c r="Y205" s="31"/>
      <c r="Z205" s="31"/>
      <c r="AA205" s="15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29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4">
        <f>SUM(J205)</f>
        <v>35</v>
      </c>
      <c r="BJ205" s="12" t="s">
        <v>397</v>
      </c>
      <c r="BK205" s="31">
        <v>197</v>
      </c>
    </row>
    <row r="206" spans="1:63">
      <c r="A206" s="14"/>
      <c r="B206" s="31">
        <v>200</v>
      </c>
      <c r="C206" s="38" t="s">
        <v>399</v>
      </c>
      <c r="D206" s="38" t="s">
        <v>349</v>
      </c>
      <c r="E206" s="31">
        <v>124876</v>
      </c>
      <c r="F206" s="15">
        <v>34</v>
      </c>
      <c r="G206" s="31"/>
      <c r="H206" s="31"/>
      <c r="I206" s="31"/>
      <c r="J206" s="31">
        <v>34</v>
      </c>
      <c r="K206" s="33"/>
      <c r="L206" s="33"/>
      <c r="M206" s="33"/>
      <c r="N206" s="31"/>
      <c r="O206" s="31"/>
      <c r="P206" s="15"/>
      <c r="Q206" s="31"/>
      <c r="R206" s="31"/>
      <c r="S206" s="31"/>
      <c r="T206" s="31"/>
      <c r="U206" s="31"/>
      <c r="V206" s="31"/>
      <c r="W206" s="31"/>
      <c r="X206" s="15"/>
      <c r="Y206" s="31"/>
      <c r="Z206" s="31"/>
      <c r="AA206" s="15"/>
      <c r="AB206" s="31"/>
      <c r="AC206" s="31"/>
      <c r="AD206" s="31"/>
      <c r="AE206" s="31"/>
      <c r="AF206" s="31"/>
      <c r="AG206" s="31"/>
      <c r="AH206" s="31"/>
      <c r="AI206" s="33"/>
      <c r="AJ206" s="31"/>
      <c r="AK206" s="31"/>
      <c r="AL206" s="31"/>
      <c r="AM206" s="31"/>
      <c r="AN206" s="31"/>
      <c r="AO206" s="31"/>
      <c r="AP206" s="31"/>
      <c r="AQ206" s="31"/>
      <c r="AR206" s="33"/>
      <c r="AS206" s="33"/>
      <c r="AT206" s="33"/>
      <c r="AU206" s="33"/>
      <c r="AV206" s="33"/>
      <c r="AW206" s="29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4">
        <f>SUM(J206)</f>
        <v>34</v>
      </c>
      <c r="BJ206" s="38" t="s">
        <v>399</v>
      </c>
      <c r="BK206" s="31">
        <v>200</v>
      </c>
    </row>
    <row r="207" spans="1:63">
      <c r="A207" s="14"/>
      <c r="B207" s="31">
        <v>201</v>
      </c>
      <c r="C207" s="12" t="s">
        <v>400</v>
      </c>
      <c r="D207" s="12" t="s">
        <v>175</v>
      </c>
      <c r="E207" s="14">
        <v>128021</v>
      </c>
      <c r="F207" s="15">
        <v>29</v>
      </c>
      <c r="G207" s="31"/>
      <c r="H207" s="31"/>
      <c r="I207" s="31"/>
      <c r="J207" s="31"/>
      <c r="K207" s="33">
        <v>0</v>
      </c>
      <c r="L207" s="33"/>
      <c r="M207" s="33"/>
      <c r="N207" s="31"/>
      <c r="O207" s="31"/>
      <c r="P207" s="15"/>
      <c r="Q207" s="31"/>
      <c r="R207" s="31"/>
      <c r="S207" s="31"/>
      <c r="T207" s="31"/>
      <c r="U207" s="31"/>
      <c r="V207" s="31"/>
      <c r="W207" s="31"/>
      <c r="X207" s="15"/>
      <c r="Y207" s="31"/>
      <c r="Z207" s="31"/>
      <c r="AA207" s="15"/>
      <c r="AB207" s="31">
        <v>0</v>
      </c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3"/>
      <c r="AS207" s="33"/>
      <c r="AT207" s="33">
        <v>29</v>
      </c>
      <c r="AU207" s="33"/>
      <c r="AV207" s="33"/>
      <c r="AW207" s="29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4">
        <f>SUM(AT207)</f>
        <v>29</v>
      </c>
      <c r="BJ207" s="12" t="s">
        <v>400</v>
      </c>
      <c r="BK207" s="31">
        <v>201</v>
      </c>
    </row>
    <row r="208" spans="1:63">
      <c r="A208" s="14"/>
      <c r="B208" s="31">
        <v>201</v>
      </c>
      <c r="C208" s="12" t="s">
        <v>401</v>
      </c>
      <c r="D208" s="12" t="s">
        <v>133</v>
      </c>
      <c r="E208" s="14">
        <v>47905</v>
      </c>
      <c r="F208" s="34">
        <v>29</v>
      </c>
      <c r="G208" s="33"/>
      <c r="H208" s="33"/>
      <c r="I208" s="33"/>
      <c r="J208" s="31"/>
      <c r="K208" s="33"/>
      <c r="L208" s="33"/>
      <c r="M208" s="33"/>
      <c r="N208" s="33"/>
      <c r="O208" s="33"/>
      <c r="P208" s="34"/>
      <c r="Q208" s="33"/>
      <c r="R208" s="33"/>
      <c r="S208" s="33"/>
      <c r="T208" s="33"/>
      <c r="U208" s="33"/>
      <c r="V208" s="33"/>
      <c r="W208" s="33"/>
      <c r="X208" s="34"/>
      <c r="Y208" s="33"/>
      <c r="Z208" s="33"/>
      <c r="AA208" s="34"/>
      <c r="AB208" s="33"/>
      <c r="AC208" s="31">
        <v>29</v>
      </c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5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4">
        <f>SUM(AC208)</f>
        <v>29</v>
      </c>
      <c r="BJ208" s="12" t="s">
        <v>401</v>
      </c>
      <c r="BK208" s="31">
        <v>201</v>
      </c>
    </row>
    <row r="209" spans="1:63">
      <c r="A209" s="14"/>
      <c r="B209" s="31">
        <v>201</v>
      </c>
      <c r="C209" s="12" t="s">
        <v>402</v>
      </c>
      <c r="D209" s="12" t="s">
        <v>322</v>
      </c>
      <c r="E209" s="14">
        <v>129071</v>
      </c>
      <c r="F209" s="15">
        <v>29</v>
      </c>
      <c r="G209" s="31"/>
      <c r="H209" s="31">
        <v>29</v>
      </c>
      <c r="I209" s="31"/>
      <c r="J209" s="31"/>
      <c r="K209" s="33"/>
      <c r="L209" s="33"/>
      <c r="M209" s="33"/>
      <c r="N209" s="31"/>
      <c r="O209" s="31"/>
      <c r="P209" s="15"/>
      <c r="Q209" s="31"/>
      <c r="R209" s="31"/>
      <c r="S209" s="31"/>
      <c r="T209" s="31"/>
      <c r="U209" s="31"/>
      <c r="V209" s="31"/>
      <c r="W209" s="31"/>
      <c r="X209" s="15"/>
      <c r="Y209" s="31"/>
      <c r="Z209" s="31"/>
      <c r="AA209" s="15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29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4">
        <f>SUM(H209)</f>
        <v>29</v>
      </c>
      <c r="BJ209" s="12" t="s">
        <v>402</v>
      </c>
      <c r="BK209" s="31">
        <v>201</v>
      </c>
    </row>
    <row r="210" spans="1:63">
      <c r="A210" s="14"/>
      <c r="B210" s="31">
        <v>204</v>
      </c>
      <c r="C210" s="38" t="s">
        <v>403</v>
      </c>
      <c r="D210" s="38" t="s">
        <v>362</v>
      </c>
      <c r="E210" s="31">
        <v>123890</v>
      </c>
      <c r="F210" s="15">
        <v>28</v>
      </c>
      <c r="G210" s="31"/>
      <c r="H210" s="31"/>
      <c r="I210" s="31"/>
      <c r="J210" s="31">
        <v>28</v>
      </c>
      <c r="K210" s="33"/>
      <c r="L210" s="33"/>
      <c r="M210" s="33"/>
      <c r="N210" s="31"/>
      <c r="O210" s="31"/>
      <c r="P210" s="15"/>
      <c r="Q210" s="31"/>
      <c r="R210" s="31"/>
      <c r="S210" s="31"/>
      <c r="T210" s="31"/>
      <c r="U210" s="31"/>
      <c r="V210" s="31"/>
      <c r="W210" s="31"/>
      <c r="X210" s="15"/>
      <c r="Y210" s="31"/>
      <c r="Z210" s="31"/>
      <c r="AA210" s="15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3"/>
      <c r="AS210" s="33"/>
      <c r="AT210" s="33"/>
      <c r="AU210" s="33"/>
      <c r="AV210" s="33"/>
      <c r="AW210" s="29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4">
        <f>SUM(J210)</f>
        <v>28</v>
      </c>
      <c r="BJ210" s="38" t="s">
        <v>403</v>
      </c>
      <c r="BK210" s="31">
        <v>204</v>
      </c>
    </row>
    <row r="211" spans="1:63">
      <c r="A211" s="14"/>
      <c r="B211" s="31">
        <v>204</v>
      </c>
      <c r="C211" s="12" t="s">
        <v>404</v>
      </c>
      <c r="D211" s="12" t="s">
        <v>405</v>
      </c>
      <c r="E211" s="14">
        <v>130934</v>
      </c>
      <c r="F211" s="15">
        <v>28</v>
      </c>
      <c r="G211" s="31"/>
      <c r="H211" s="31"/>
      <c r="I211" s="31"/>
      <c r="J211" s="31">
        <v>28</v>
      </c>
      <c r="K211" s="33"/>
      <c r="L211" s="33"/>
      <c r="M211" s="33"/>
      <c r="N211" s="31"/>
      <c r="O211" s="31"/>
      <c r="P211" s="15"/>
      <c r="Q211" s="31"/>
      <c r="R211" s="31"/>
      <c r="S211" s="31"/>
      <c r="T211" s="31"/>
      <c r="U211" s="31"/>
      <c r="V211" s="31"/>
      <c r="W211" s="31"/>
      <c r="X211" s="15"/>
      <c r="Y211" s="31"/>
      <c r="Z211" s="31"/>
      <c r="AA211" s="15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29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4">
        <f>SUM(J211)</f>
        <v>28</v>
      </c>
      <c r="BJ211" s="12" t="s">
        <v>404</v>
      </c>
      <c r="BK211" s="31">
        <v>204</v>
      </c>
    </row>
    <row r="212" spans="1:63">
      <c r="A212" s="14"/>
      <c r="B212" s="31">
        <v>206</v>
      </c>
      <c r="C212" s="12" t="s">
        <v>406</v>
      </c>
      <c r="D212" s="12" t="s">
        <v>322</v>
      </c>
      <c r="E212" s="14">
        <v>121288</v>
      </c>
      <c r="F212" s="34">
        <v>24</v>
      </c>
      <c r="G212" s="33"/>
      <c r="H212" s="33">
        <v>24</v>
      </c>
      <c r="I212" s="33"/>
      <c r="J212" s="33"/>
      <c r="K212" s="33"/>
      <c r="L212" s="33"/>
      <c r="M212" s="33"/>
      <c r="N212" s="33"/>
      <c r="O212" s="33"/>
      <c r="P212" s="34"/>
      <c r="Q212" s="33"/>
      <c r="R212" s="33"/>
      <c r="S212" s="33"/>
      <c r="T212" s="33"/>
      <c r="U212" s="33"/>
      <c r="V212" s="33"/>
      <c r="W212" s="33"/>
      <c r="X212" s="34"/>
      <c r="Y212" s="33"/>
      <c r="Z212" s="33"/>
      <c r="AA212" s="34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5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4">
        <f>SUM(H212)</f>
        <v>24</v>
      </c>
      <c r="BJ212" s="12" t="s">
        <v>406</v>
      </c>
      <c r="BK212" s="31">
        <v>206</v>
      </c>
    </row>
    <row r="213" spans="1:63">
      <c r="A213" s="14"/>
      <c r="B213" s="31">
        <v>207</v>
      </c>
      <c r="C213" s="12" t="s">
        <v>407</v>
      </c>
      <c r="D213" s="12" t="s">
        <v>408</v>
      </c>
      <c r="E213" s="14">
        <v>133383</v>
      </c>
      <c r="F213" s="15">
        <v>23</v>
      </c>
      <c r="G213" s="31"/>
      <c r="H213" s="31">
        <v>23</v>
      </c>
      <c r="I213" s="31"/>
      <c r="J213" s="31"/>
      <c r="K213" s="33"/>
      <c r="L213" s="33">
        <v>0</v>
      </c>
      <c r="M213" s="33">
        <v>0</v>
      </c>
      <c r="N213" s="31"/>
      <c r="O213" s="31"/>
      <c r="P213" s="15"/>
      <c r="Q213" s="31"/>
      <c r="R213" s="31"/>
      <c r="S213" s="31"/>
      <c r="T213" s="31"/>
      <c r="U213" s="31"/>
      <c r="V213" s="31"/>
      <c r="W213" s="31"/>
      <c r="X213" s="15"/>
      <c r="Y213" s="31"/>
      <c r="Z213" s="31"/>
      <c r="AA213" s="15"/>
      <c r="AB213" s="31"/>
      <c r="AC213" s="31"/>
      <c r="AD213" s="31"/>
      <c r="AE213" s="31">
        <v>0</v>
      </c>
      <c r="AF213" s="31"/>
      <c r="AG213" s="31">
        <v>0</v>
      </c>
      <c r="AH213" s="31"/>
      <c r="AI213" s="31"/>
      <c r="AJ213" s="31">
        <v>0</v>
      </c>
      <c r="AK213" s="31"/>
      <c r="AL213" s="31">
        <v>0</v>
      </c>
      <c r="AM213" s="31"/>
      <c r="AN213" s="31"/>
      <c r="AO213" s="31">
        <v>0</v>
      </c>
      <c r="AP213" s="31"/>
      <c r="AQ213" s="31"/>
      <c r="AR213" s="33"/>
      <c r="AS213" s="33"/>
      <c r="AT213" s="33"/>
      <c r="AU213" s="33"/>
      <c r="AV213" s="33"/>
      <c r="AW213" s="29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4">
        <f>SUM(H213)</f>
        <v>23</v>
      </c>
      <c r="BJ213" s="12" t="s">
        <v>407</v>
      </c>
      <c r="BK213" s="31">
        <v>207</v>
      </c>
    </row>
    <row r="214" spans="1:63">
      <c r="A214" s="31"/>
      <c r="B214" s="31">
        <v>207</v>
      </c>
      <c r="C214" s="43" t="s">
        <v>409</v>
      </c>
      <c r="D214" s="43" t="s">
        <v>410</v>
      </c>
      <c r="E214" s="31">
        <v>115125</v>
      </c>
      <c r="F214" s="15">
        <v>23</v>
      </c>
      <c r="G214" s="31"/>
      <c r="H214" s="31"/>
      <c r="I214" s="31"/>
      <c r="J214" s="31"/>
      <c r="K214" s="33"/>
      <c r="L214" s="33"/>
      <c r="M214" s="33"/>
      <c r="N214" s="31"/>
      <c r="O214" s="31"/>
      <c r="P214" s="15"/>
      <c r="Q214" s="31"/>
      <c r="R214" s="31"/>
      <c r="S214" s="31"/>
      <c r="T214" s="31"/>
      <c r="U214" s="31"/>
      <c r="V214" s="31"/>
      <c r="W214" s="31"/>
      <c r="X214" s="15"/>
      <c r="Y214" s="31"/>
      <c r="Z214" s="31"/>
      <c r="AA214" s="15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>
        <v>23</v>
      </c>
      <c r="AU214" s="31"/>
      <c r="AV214" s="31"/>
      <c r="AW214" s="29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4">
        <f>SUM(AT214)</f>
        <v>23</v>
      </c>
      <c r="BJ214" s="43" t="s">
        <v>409</v>
      </c>
      <c r="BK214" s="31">
        <v>207</v>
      </c>
    </row>
    <row r="215" spans="1:63">
      <c r="A215" s="14"/>
      <c r="B215" s="31">
        <v>207</v>
      </c>
      <c r="C215" s="12" t="s">
        <v>411</v>
      </c>
      <c r="D215" s="12" t="s">
        <v>105</v>
      </c>
      <c r="E215" s="14">
        <v>124507</v>
      </c>
      <c r="F215" s="15">
        <v>23</v>
      </c>
      <c r="G215" s="31"/>
      <c r="H215" s="31">
        <v>23</v>
      </c>
      <c r="I215" s="31"/>
      <c r="J215" s="31"/>
      <c r="K215" s="33"/>
      <c r="L215" s="33"/>
      <c r="M215" s="33"/>
      <c r="N215" s="31"/>
      <c r="O215" s="31"/>
      <c r="P215" s="15"/>
      <c r="Q215" s="31"/>
      <c r="R215" s="31"/>
      <c r="S215" s="31"/>
      <c r="T215" s="31"/>
      <c r="U215" s="31"/>
      <c r="V215" s="31"/>
      <c r="W215" s="31"/>
      <c r="X215" s="15"/>
      <c r="Y215" s="31"/>
      <c r="Z215" s="31"/>
      <c r="AA215" s="15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>
        <v>0</v>
      </c>
      <c r="AT215" s="31"/>
      <c r="AU215" s="31"/>
      <c r="AV215" s="31"/>
      <c r="AW215" s="29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4">
        <f>SUM(H215)</f>
        <v>23</v>
      </c>
      <c r="BJ215" s="12" t="s">
        <v>411</v>
      </c>
      <c r="BK215" s="31">
        <v>207</v>
      </c>
    </row>
    <row r="258" spans="14:14">
      <c r="N258" s="1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Domestic1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2019-12-07T17:41:39Z</dcterms:created>
  <dcterms:modified xsi:type="dcterms:W3CDTF">2019-12-08T15:40:59Z</dcterms:modified>
</cp:coreProperties>
</file>